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4/"/>
    </mc:Choice>
  </mc:AlternateContent>
  <xr:revisionPtr revIDLastSave="119" documentId="8_{E05DE83E-893A-4EAB-B6C5-CD2F1A2E8170}" xr6:coauthVersionLast="47" xr6:coauthVersionMax="47" xr10:uidLastSave="{95327265-5B7C-4A50-B31F-C1AFF479609C}"/>
  <bookViews>
    <workbookView xWindow="-110" yWindow="-110" windowWidth="19420" windowHeight="10300" firstSheet="1" activeTab="3" xr2:uid="{E64A3A85-8328-48EB-A798-A8CACC64A857}"/>
  </bookViews>
  <sheets>
    <sheet name="Gold" sheetId="2" state="hidden" r:id="rId1"/>
    <sheet name="FIG" sheetId="5" r:id="rId2"/>
    <sheet name="Silver" sheetId="3" r:id="rId3"/>
    <sheet name="Bronze" sheetId="1" r:id="rId4"/>
    <sheet name="Copper" sheetId="8" r:id="rId5"/>
    <sheet name="Zinc" sheetId="9" r:id="rId6"/>
    <sheet name="Tin" sheetId="11" r:id="rId7"/>
    <sheet name="FIG 1" sheetId="12" r:id="rId8"/>
    <sheet name="FIG 2" sheetId="10" r:id="rId9"/>
  </sheets>
  <definedNames>
    <definedName name="_xlnm.Print_Area" localSheetId="3">Bronze!$A$1:$R$74</definedName>
    <definedName name="_xlnm.Print_Area" localSheetId="4">Copper!$A$1:$R$61</definedName>
    <definedName name="_xlnm.Print_Area" localSheetId="1">FIG!$A$1:$R$45</definedName>
    <definedName name="_xlnm.Print_Area" localSheetId="7">'FIG 1'!$A$1:$R$45</definedName>
    <definedName name="_xlnm.Print_Area" localSheetId="8">'FIG 2'!$A$1:$R$45</definedName>
    <definedName name="_xlnm.Print_Area" localSheetId="0">Gold!$A$1:$R$35</definedName>
    <definedName name="_xlnm.Print_Area" localSheetId="2">Silver!$A$1:$R$34</definedName>
    <definedName name="_xlnm.Print_Area" localSheetId="6">Tin!$A$1:$R$104</definedName>
    <definedName name="_xlnm.Print_Area" localSheetId="5">Zinc!$A$1:$R$117</definedName>
    <definedName name="_xlnm.Print_Titles" localSheetId="2">Silver!$3:$3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9" i="9" l="1"/>
  <c r="P78" i="9"/>
  <c r="P77" i="9"/>
  <c r="N15" i="12"/>
  <c r="P15" i="12" s="1"/>
  <c r="N17" i="10"/>
  <c r="N80" i="9"/>
  <c r="P80" i="9" s="1"/>
  <c r="P82" i="9" s="1"/>
  <c r="Q82" i="9" s="1"/>
  <c r="N17" i="9"/>
  <c r="P17" i="9" s="1"/>
  <c r="N22" i="9"/>
  <c r="P22" i="9" s="1"/>
  <c r="N93" i="9"/>
  <c r="N86" i="9"/>
  <c r="N73" i="9"/>
  <c r="N66" i="9"/>
  <c r="N57" i="9"/>
  <c r="N50" i="9"/>
  <c r="P50" i="9" s="1"/>
  <c r="N45" i="9"/>
  <c r="P45" i="9" s="1"/>
  <c r="N37" i="9"/>
  <c r="P37" i="9" s="1"/>
  <c r="P40" i="9" s="1"/>
  <c r="Q40" i="9" s="1"/>
  <c r="N29" i="9"/>
  <c r="L32" i="9"/>
  <c r="K32" i="9"/>
  <c r="I32" i="9"/>
  <c r="G32" i="9"/>
  <c r="E32" i="9"/>
  <c r="L31" i="9"/>
  <c r="K31" i="9"/>
  <c r="I31" i="9"/>
  <c r="G31" i="9"/>
  <c r="E31" i="9"/>
  <c r="L30" i="9"/>
  <c r="K30" i="9"/>
  <c r="I30" i="9"/>
  <c r="G30" i="9"/>
  <c r="E30" i="9"/>
  <c r="L29" i="9"/>
  <c r="K29" i="9"/>
  <c r="I29" i="9"/>
  <c r="G29" i="9"/>
  <c r="E29" i="9"/>
  <c r="E47" i="11"/>
  <c r="L88" i="9"/>
  <c r="N102" i="11"/>
  <c r="P102" i="11" s="1"/>
  <c r="N73" i="11"/>
  <c r="N31" i="11"/>
  <c r="N23" i="11"/>
  <c r="G41" i="11"/>
  <c r="N52" i="11"/>
  <c r="N93" i="11"/>
  <c r="P93" i="11" s="1"/>
  <c r="N86" i="11"/>
  <c r="P86" i="11" s="1"/>
  <c r="L18" i="5"/>
  <c r="K18" i="5"/>
  <c r="E18" i="5"/>
  <c r="L17" i="5"/>
  <c r="K17" i="5"/>
  <c r="I17" i="5"/>
  <c r="G17" i="5"/>
  <c r="E17" i="5"/>
  <c r="L16" i="5"/>
  <c r="K16" i="5"/>
  <c r="I16" i="5"/>
  <c r="G16" i="5"/>
  <c r="E16" i="5"/>
  <c r="L59" i="8"/>
  <c r="K59" i="8"/>
  <c r="I59" i="8"/>
  <c r="G59" i="8"/>
  <c r="E59" i="8"/>
  <c r="L73" i="8"/>
  <c r="K73" i="8"/>
  <c r="I73" i="8"/>
  <c r="G73" i="8"/>
  <c r="E73" i="8"/>
  <c r="L72" i="8"/>
  <c r="K72" i="8"/>
  <c r="I72" i="8"/>
  <c r="G72" i="8"/>
  <c r="E72" i="8"/>
  <c r="L8" i="3"/>
  <c r="L9" i="3"/>
  <c r="L10" i="3"/>
  <c r="L11" i="3"/>
  <c r="L7" i="3"/>
  <c r="N17" i="1"/>
  <c r="N22" i="8"/>
  <c r="N15" i="8"/>
  <c r="P15" i="8" s="1"/>
  <c r="N43" i="8"/>
  <c r="N10" i="8"/>
  <c r="P10" i="8" s="1"/>
  <c r="J10" i="1"/>
  <c r="K28" i="1" s="1"/>
  <c r="N8" i="1"/>
  <c r="L25" i="1"/>
  <c r="L33" i="8"/>
  <c r="N23" i="1"/>
  <c r="N45" i="1"/>
  <c r="N38" i="8"/>
  <c r="N52" i="8"/>
  <c r="N59" i="8"/>
  <c r="P59" i="8" s="1"/>
  <c r="N31" i="8"/>
  <c r="N73" i="8"/>
  <c r="P73" i="8" s="1"/>
  <c r="L43" i="12"/>
  <c r="K43" i="12"/>
  <c r="I43" i="12"/>
  <c r="G43" i="12"/>
  <c r="E43" i="12"/>
  <c r="P42" i="12"/>
  <c r="L42" i="12"/>
  <c r="K42" i="12"/>
  <c r="I42" i="12"/>
  <c r="G42" i="12"/>
  <c r="E42" i="12"/>
  <c r="P41" i="12"/>
  <c r="L41" i="12"/>
  <c r="K41" i="12"/>
  <c r="I41" i="12"/>
  <c r="G41" i="12"/>
  <c r="E41" i="12"/>
  <c r="P40" i="12"/>
  <c r="L40" i="12"/>
  <c r="K40" i="12"/>
  <c r="I40" i="12"/>
  <c r="G40" i="12"/>
  <c r="E40" i="12"/>
  <c r="P39" i="12"/>
  <c r="P44" i="12" s="1"/>
  <c r="Q44" i="12" s="1"/>
  <c r="L39" i="12"/>
  <c r="K39" i="12"/>
  <c r="I39" i="12"/>
  <c r="G39" i="12"/>
  <c r="E39" i="12"/>
  <c r="K34" i="12"/>
  <c r="I34" i="12"/>
  <c r="G34" i="12"/>
  <c r="E34" i="12"/>
  <c r="P33" i="12"/>
  <c r="L33" i="12"/>
  <c r="K33" i="12"/>
  <c r="I33" i="12"/>
  <c r="G33" i="12"/>
  <c r="E33" i="12"/>
  <c r="P32" i="12"/>
  <c r="L32" i="12"/>
  <c r="K32" i="12"/>
  <c r="I32" i="12"/>
  <c r="G32" i="12"/>
  <c r="E32" i="12"/>
  <c r="P31" i="12"/>
  <c r="L31" i="12"/>
  <c r="K31" i="12"/>
  <c r="I31" i="12"/>
  <c r="G31" i="12"/>
  <c r="E31" i="12"/>
  <c r="P30" i="12"/>
  <c r="L30" i="12"/>
  <c r="K30" i="12"/>
  <c r="I30" i="12"/>
  <c r="G30" i="12"/>
  <c r="E30" i="12"/>
  <c r="L27" i="12"/>
  <c r="K27" i="12"/>
  <c r="I27" i="12"/>
  <c r="G27" i="12"/>
  <c r="E27" i="12"/>
  <c r="L26" i="12"/>
  <c r="K26" i="12"/>
  <c r="I26" i="12"/>
  <c r="G26" i="12"/>
  <c r="E26" i="12"/>
  <c r="N25" i="12"/>
  <c r="P25" i="12" s="1"/>
  <c r="L25" i="12"/>
  <c r="K25" i="12"/>
  <c r="I25" i="12"/>
  <c r="G25" i="12"/>
  <c r="E25" i="12"/>
  <c r="N24" i="12"/>
  <c r="P24" i="12" s="1"/>
  <c r="L24" i="12"/>
  <c r="K24" i="12"/>
  <c r="I24" i="12"/>
  <c r="G24" i="12"/>
  <c r="E24" i="12"/>
  <c r="N23" i="12"/>
  <c r="P23" i="12" s="1"/>
  <c r="L23" i="12"/>
  <c r="K23" i="12"/>
  <c r="I23" i="12"/>
  <c r="G23" i="12"/>
  <c r="E23" i="12"/>
  <c r="N22" i="12"/>
  <c r="P22" i="12" s="1"/>
  <c r="L22" i="12"/>
  <c r="K22" i="12"/>
  <c r="I22" i="12"/>
  <c r="G22" i="12"/>
  <c r="E22" i="12"/>
  <c r="P17" i="12"/>
  <c r="L17" i="12"/>
  <c r="K17" i="12"/>
  <c r="I17" i="12"/>
  <c r="G17" i="12"/>
  <c r="E17" i="12"/>
  <c r="P16" i="12"/>
  <c r="L16" i="12"/>
  <c r="K16" i="12"/>
  <c r="I16" i="12"/>
  <c r="G16" i="12"/>
  <c r="E16" i="12"/>
  <c r="L15" i="12"/>
  <c r="K15" i="12"/>
  <c r="I15" i="12"/>
  <c r="G15" i="12"/>
  <c r="E15" i="12"/>
  <c r="P14" i="12"/>
  <c r="L14" i="12"/>
  <c r="K14" i="12"/>
  <c r="I14" i="12"/>
  <c r="G14" i="12"/>
  <c r="E14" i="12"/>
  <c r="L10" i="12"/>
  <c r="K10" i="12"/>
  <c r="I10" i="12"/>
  <c r="G10" i="12"/>
  <c r="E10" i="12"/>
  <c r="P9" i="12"/>
  <c r="L9" i="12"/>
  <c r="K9" i="12"/>
  <c r="I9" i="12"/>
  <c r="G9" i="12"/>
  <c r="E9" i="12"/>
  <c r="P8" i="12"/>
  <c r="L8" i="12"/>
  <c r="K8" i="12"/>
  <c r="I8" i="12"/>
  <c r="G8" i="12"/>
  <c r="E8" i="12"/>
  <c r="P7" i="12"/>
  <c r="L7" i="12"/>
  <c r="K7" i="12"/>
  <c r="I7" i="12"/>
  <c r="G7" i="12"/>
  <c r="E7" i="12"/>
  <c r="P6" i="12"/>
  <c r="L6" i="12"/>
  <c r="K6" i="12"/>
  <c r="I6" i="12"/>
  <c r="G6" i="12"/>
  <c r="E6" i="12"/>
  <c r="L119" i="11"/>
  <c r="K119" i="11"/>
  <c r="I119" i="11"/>
  <c r="G119" i="11"/>
  <c r="E119" i="11"/>
  <c r="L118" i="11"/>
  <c r="K118" i="11"/>
  <c r="I118" i="11"/>
  <c r="G118" i="11"/>
  <c r="E118" i="11"/>
  <c r="P117" i="11"/>
  <c r="L117" i="11"/>
  <c r="K117" i="11"/>
  <c r="I117" i="11"/>
  <c r="G117" i="11"/>
  <c r="E117" i="11"/>
  <c r="P116" i="11"/>
  <c r="L116" i="11"/>
  <c r="K116" i="11"/>
  <c r="I116" i="11"/>
  <c r="G116" i="11"/>
  <c r="E116" i="11"/>
  <c r="P115" i="11"/>
  <c r="L115" i="11"/>
  <c r="K115" i="11"/>
  <c r="I115" i="11"/>
  <c r="G115" i="11"/>
  <c r="E115" i="11"/>
  <c r="P114" i="11"/>
  <c r="L114" i="11"/>
  <c r="K114" i="11"/>
  <c r="I114" i="11"/>
  <c r="G114" i="11"/>
  <c r="E114" i="11"/>
  <c r="L112" i="11"/>
  <c r="K112" i="11"/>
  <c r="I112" i="11"/>
  <c r="G112" i="11"/>
  <c r="E112" i="11"/>
  <c r="L111" i="11"/>
  <c r="K111" i="11"/>
  <c r="I111" i="11"/>
  <c r="G111" i="11"/>
  <c r="E111" i="11"/>
  <c r="N110" i="11"/>
  <c r="P110" i="11" s="1"/>
  <c r="L110" i="11"/>
  <c r="K110" i="11"/>
  <c r="I110" i="11"/>
  <c r="G110" i="11"/>
  <c r="E110" i="11"/>
  <c r="N109" i="11"/>
  <c r="P109" i="11" s="1"/>
  <c r="L109" i="11"/>
  <c r="K109" i="11"/>
  <c r="I109" i="11"/>
  <c r="G109" i="11"/>
  <c r="E109" i="11"/>
  <c r="N108" i="11"/>
  <c r="P108" i="11" s="1"/>
  <c r="L108" i="11"/>
  <c r="K108" i="11"/>
  <c r="I108" i="11"/>
  <c r="G108" i="11"/>
  <c r="E108" i="11"/>
  <c r="N107" i="11"/>
  <c r="P107" i="11"/>
  <c r="L107" i="11"/>
  <c r="K107" i="11"/>
  <c r="I107" i="11"/>
  <c r="G107" i="11"/>
  <c r="E107" i="11"/>
  <c r="L83" i="11"/>
  <c r="K83" i="11"/>
  <c r="I83" i="11"/>
  <c r="G83" i="11"/>
  <c r="E83" i="11"/>
  <c r="P82" i="11"/>
  <c r="L82" i="11"/>
  <c r="K82" i="11"/>
  <c r="I82" i="11"/>
  <c r="G82" i="11"/>
  <c r="E82" i="11"/>
  <c r="P81" i="11"/>
  <c r="L81" i="11"/>
  <c r="K81" i="11"/>
  <c r="I81" i="11"/>
  <c r="G81" i="11"/>
  <c r="E81" i="11"/>
  <c r="N80" i="11"/>
  <c r="P80" i="11" s="1"/>
  <c r="L80" i="11"/>
  <c r="K80" i="11"/>
  <c r="I80" i="11"/>
  <c r="G80" i="11"/>
  <c r="E80" i="11"/>
  <c r="P79" i="11"/>
  <c r="L79" i="11"/>
  <c r="K79" i="11"/>
  <c r="I79" i="11"/>
  <c r="G79" i="11"/>
  <c r="L18" i="11"/>
  <c r="K18" i="11"/>
  <c r="I18" i="11"/>
  <c r="G18" i="11"/>
  <c r="E18" i="11"/>
  <c r="P17" i="11"/>
  <c r="L17" i="11"/>
  <c r="K17" i="11"/>
  <c r="I17" i="11"/>
  <c r="G17" i="11"/>
  <c r="E17" i="11"/>
  <c r="P16" i="11"/>
  <c r="L16" i="11"/>
  <c r="K16" i="11"/>
  <c r="I16" i="11"/>
  <c r="G16" i="11"/>
  <c r="E16" i="11"/>
  <c r="N15" i="11"/>
  <c r="P15" i="11"/>
  <c r="L15" i="11"/>
  <c r="K15" i="11"/>
  <c r="I15" i="11"/>
  <c r="G15" i="11"/>
  <c r="E15" i="11"/>
  <c r="P14" i="11"/>
  <c r="L14" i="11"/>
  <c r="K14" i="11"/>
  <c r="I14" i="11"/>
  <c r="G14" i="11"/>
  <c r="E14" i="11"/>
  <c r="L48" i="11"/>
  <c r="K48" i="11"/>
  <c r="I48" i="11"/>
  <c r="G48" i="11"/>
  <c r="E48" i="11"/>
  <c r="P47" i="11"/>
  <c r="L47" i="11"/>
  <c r="K47" i="11"/>
  <c r="I47" i="11"/>
  <c r="G47" i="11"/>
  <c r="P46" i="11"/>
  <c r="L46" i="11"/>
  <c r="K46" i="11"/>
  <c r="I46" i="11"/>
  <c r="G46" i="11"/>
  <c r="E46" i="11"/>
  <c r="N45" i="11"/>
  <c r="P45" i="11" s="1"/>
  <c r="L45" i="11"/>
  <c r="K45" i="11"/>
  <c r="I45" i="11"/>
  <c r="G45" i="11"/>
  <c r="E45" i="11"/>
  <c r="P44" i="11"/>
  <c r="L44" i="11"/>
  <c r="K44" i="11"/>
  <c r="I44" i="11"/>
  <c r="G44" i="11"/>
  <c r="E44" i="11"/>
  <c r="L76" i="11"/>
  <c r="K76" i="11"/>
  <c r="I76" i="11"/>
  <c r="G76" i="11"/>
  <c r="E76" i="11"/>
  <c r="P75" i="11"/>
  <c r="L75" i="11"/>
  <c r="K75" i="11"/>
  <c r="I75" i="11"/>
  <c r="G75" i="11"/>
  <c r="E75" i="11"/>
  <c r="P74" i="11"/>
  <c r="L74" i="11"/>
  <c r="K74" i="11"/>
  <c r="I74" i="11"/>
  <c r="G74" i="11"/>
  <c r="E74" i="11"/>
  <c r="P73" i="11"/>
  <c r="L73" i="11"/>
  <c r="K73" i="11"/>
  <c r="I73" i="11"/>
  <c r="G73" i="11"/>
  <c r="E73" i="11"/>
  <c r="P72" i="11"/>
  <c r="L72" i="11"/>
  <c r="K72" i="11"/>
  <c r="I72" i="11"/>
  <c r="G72" i="11"/>
  <c r="E72" i="11"/>
  <c r="P33" i="11"/>
  <c r="L33" i="11"/>
  <c r="K33" i="11"/>
  <c r="I33" i="11"/>
  <c r="G33" i="11"/>
  <c r="E33" i="11"/>
  <c r="P32" i="11"/>
  <c r="L32" i="11"/>
  <c r="K32" i="11"/>
  <c r="I32" i="11"/>
  <c r="G32" i="11"/>
  <c r="E32" i="11"/>
  <c r="P31" i="11"/>
  <c r="L31" i="11"/>
  <c r="K31" i="11"/>
  <c r="I31" i="11"/>
  <c r="G31" i="11"/>
  <c r="E31" i="11"/>
  <c r="P30" i="11"/>
  <c r="L30" i="11"/>
  <c r="K30" i="11"/>
  <c r="I30" i="11"/>
  <c r="G30" i="11"/>
  <c r="E30" i="11"/>
  <c r="L26" i="11"/>
  <c r="K26" i="11"/>
  <c r="I26" i="11"/>
  <c r="G26" i="11"/>
  <c r="E26" i="11"/>
  <c r="P25" i="11"/>
  <c r="L25" i="11"/>
  <c r="K25" i="11"/>
  <c r="I25" i="11"/>
  <c r="G25" i="11"/>
  <c r="E25" i="11"/>
  <c r="P24" i="11"/>
  <c r="L24" i="11"/>
  <c r="K24" i="11"/>
  <c r="I24" i="11"/>
  <c r="G24" i="11"/>
  <c r="E24" i="11"/>
  <c r="P23" i="11"/>
  <c r="L23" i="11"/>
  <c r="K23" i="11"/>
  <c r="I23" i="11"/>
  <c r="G23" i="11"/>
  <c r="E23" i="11"/>
  <c r="P22" i="11"/>
  <c r="L22" i="11"/>
  <c r="K22" i="11"/>
  <c r="I22" i="11"/>
  <c r="G22" i="11"/>
  <c r="E22" i="11"/>
  <c r="L62" i="11"/>
  <c r="K62" i="11"/>
  <c r="I62" i="11"/>
  <c r="G62" i="11"/>
  <c r="E62" i="11"/>
  <c r="P61" i="11"/>
  <c r="L61" i="11"/>
  <c r="K61" i="11"/>
  <c r="I61" i="11"/>
  <c r="G61" i="11"/>
  <c r="E61" i="11"/>
  <c r="P60" i="11"/>
  <c r="L60" i="11"/>
  <c r="K60" i="11"/>
  <c r="I60" i="11"/>
  <c r="G60" i="11"/>
  <c r="E60" i="11"/>
  <c r="N59" i="11"/>
  <c r="P59" i="11" s="1"/>
  <c r="L59" i="11"/>
  <c r="K59" i="11"/>
  <c r="I59" i="11"/>
  <c r="G59" i="11"/>
  <c r="E59" i="11"/>
  <c r="P58" i="11"/>
  <c r="L58" i="11"/>
  <c r="K58" i="11"/>
  <c r="I58" i="11"/>
  <c r="G58" i="11"/>
  <c r="E58" i="11"/>
  <c r="P101" i="11"/>
  <c r="L101" i="11"/>
  <c r="K101" i="11"/>
  <c r="I101" i="11"/>
  <c r="G101" i="11"/>
  <c r="E101" i="11"/>
  <c r="P100" i="11"/>
  <c r="L100" i="11"/>
  <c r="K100" i="11"/>
  <c r="I100" i="11"/>
  <c r="G100" i="11"/>
  <c r="E100" i="11"/>
  <c r="P99" i="11"/>
  <c r="L99" i="11"/>
  <c r="K99" i="11"/>
  <c r="I99" i="11"/>
  <c r="G99" i="11"/>
  <c r="E99" i="11"/>
  <c r="L41" i="11"/>
  <c r="K41" i="11"/>
  <c r="I41" i="11"/>
  <c r="E41" i="11"/>
  <c r="P40" i="11"/>
  <c r="L40" i="11"/>
  <c r="K40" i="11"/>
  <c r="I40" i="11"/>
  <c r="G40" i="11"/>
  <c r="E40" i="11"/>
  <c r="P39" i="11"/>
  <c r="L39" i="11"/>
  <c r="K39" i="11"/>
  <c r="I39" i="11"/>
  <c r="G39" i="11"/>
  <c r="N38" i="11"/>
  <c r="P38" i="11"/>
  <c r="L38" i="11"/>
  <c r="K38" i="11"/>
  <c r="I38" i="11"/>
  <c r="G38" i="11"/>
  <c r="E38" i="11"/>
  <c r="P37" i="11"/>
  <c r="L37" i="11"/>
  <c r="K37" i="11"/>
  <c r="I37" i="11"/>
  <c r="G37" i="11"/>
  <c r="E37" i="11"/>
  <c r="L96" i="11"/>
  <c r="K96" i="11"/>
  <c r="I96" i="11"/>
  <c r="G96" i="11"/>
  <c r="E96" i="11"/>
  <c r="P95" i="11"/>
  <c r="L95" i="11"/>
  <c r="K95" i="11"/>
  <c r="I95" i="11"/>
  <c r="G95" i="11"/>
  <c r="E95" i="11"/>
  <c r="P94" i="11"/>
  <c r="L94" i="11"/>
  <c r="K94" i="11"/>
  <c r="I94" i="11"/>
  <c r="G94" i="11"/>
  <c r="E94" i="11"/>
  <c r="L93" i="11"/>
  <c r="K93" i="11"/>
  <c r="I93" i="11"/>
  <c r="G93" i="11"/>
  <c r="E93" i="11"/>
  <c r="P92" i="11"/>
  <c r="L92" i="11"/>
  <c r="K92" i="11"/>
  <c r="I92" i="11"/>
  <c r="G92" i="11"/>
  <c r="E92" i="11"/>
  <c r="P88" i="11"/>
  <c r="L88" i="11"/>
  <c r="K88" i="11"/>
  <c r="I88" i="11"/>
  <c r="G88" i="11"/>
  <c r="E88" i="11"/>
  <c r="P87" i="11"/>
  <c r="L87" i="11"/>
  <c r="K87" i="11"/>
  <c r="I87" i="11"/>
  <c r="G87" i="11"/>
  <c r="E87" i="11"/>
  <c r="L86" i="11"/>
  <c r="K86" i="11"/>
  <c r="I86" i="11"/>
  <c r="G86" i="11"/>
  <c r="E86" i="11"/>
  <c r="P85" i="11"/>
  <c r="L85" i="11"/>
  <c r="K85" i="11"/>
  <c r="I85" i="11"/>
  <c r="G85" i="11"/>
  <c r="E85" i="11"/>
  <c r="L70" i="11"/>
  <c r="K70" i="11"/>
  <c r="G70" i="11"/>
  <c r="L69" i="11"/>
  <c r="K69" i="11"/>
  <c r="I69" i="11"/>
  <c r="G69" i="11"/>
  <c r="E69" i="11"/>
  <c r="P68" i="11"/>
  <c r="L68" i="11"/>
  <c r="I68" i="11"/>
  <c r="G68" i="11"/>
  <c r="E68" i="11"/>
  <c r="P67" i="11"/>
  <c r="L67" i="11"/>
  <c r="K67" i="11"/>
  <c r="I67" i="11"/>
  <c r="E67" i="11"/>
  <c r="N66" i="11"/>
  <c r="P66" i="11" s="1"/>
  <c r="L66" i="11"/>
  <c r="K66" i="11"/>
  <c r="I66" i="11"/>
  <c r="G66" i="11"/>
  <c r="E66" i="11"/>
  <c r="P65" i="11"/>
  <c r="L65" i="11"/>
  <c r="K65" i="11"/>
  <c r="I65" i="11"/>
  <c r="G65" i="11"/>
  <c r="E65" i="11"/>
  <c r="L55" i="11"/>
  <c r="K55" i="11"/>
  <c r="I55" i="11"/>
  <c r="G55" i="11"/>
  <c r="E55" i="11"/>
  <c r="P54" i="11"/>
  <c r="L54" i="11"/>
  <c r="K54" i="11"/>
  <c r="I54" i="11"/>
  <c r="G54" i="11"/>
  <c r="E54" i="11"/>
  <c r="P53" i="11"/>
  <c r="L53" i="11"/>
  <c r="K53" i="11"/>
  <c r="I53" i="11"/>
  <c r="G53" i="11"/>
  <c r="E53" i="11"/>
  <c r="P52" i="11"/>
  <c r="L52" i="11"/>
  <c r="K52" i="11"/>
  <c r="I52" i="11"/>
  <c r="G52" i="11"/>
  <c r="E52" i="11"/>
  <c r="P51" i="11"/>
  <c r="L51" i="11"/>
  <c r="K51" i="11"/>
  <c r="I51" i="11"/>
  <c r="G51" i="11"/>
  <c r="E51" i="11"/>
  <c r="L11" i="11"/>
  <c r="M111" i="11" s="1"/>
  <c r="K11" i="11"/>
  <c r="I11" i="11"/>
  <c r="G11" i="11"/>
  <c r="E11" i="11"/>
  <c r="L10" i="11"/>
  <c r="K10" i="11"/>
  <c r="I10" i="11"/>
  <c r="G10" i="11"/>
  <c r="E10" i="11"/>
  <c r="P9" i="11"/>
  <c r="L9" i="11"/>
  <c r="K9" i="11"/>
  <c r="I9" i="11"/>
  <c r="G9" i="11"/>
  <c r="E9" i="11"/>
  <c r="P8" i="11"/>
  <c r="L8" i="11"/>
  <c r="K8" i="11"/>
  <c r="I8" i="11"/>
  <c r="G8" i="11"/>
  <c r="E8" i="11"/>
  <c r="P7" i="11"/>
  <c r="L7" i="11"/>
  <c r="K7" i="11"/>
  <c r="I7" i="11"/>
  <c r="G7" i="11"/>
  <c r="E7" i="11"/>
  <c r="P6" i="11"/>
  <c r="L6" i="11"/>
  <c r="K6" i="11"/>
  <c r="I6" i="11"/>
  <c r="G6" i="11"/>
  <c r="E6" i="11"/>
  <c r="L43" i="10"/>
  <c r="K43" i="10"/>
  <c r="I43" i="10"/>
  <c r="G43" i="10"/>
  <c r="E43" i="10"/>
  <c r="P42" i="10"/>
  <c r="L42" i="10"/>
  <c r="K42" i="10"/>
  <c r="I42" i="10"/>
  <c r="G42" i="10"/>
  <c r="E42" i="10"/>
  <c r="P41" i="10"/>
  <c r="L41" i="10"/>
  <c r="K41" i="10"/>
  <c r="I41" i="10"/>
  <c r="G41" i="10"/>
  <c r="E41" i="10"/>
  <c r="P40" i="10"/>
  <c r="L40" i="10"/>
  <c r="K40" i="10"/>
  <c r="I40" i="10"/>
  <c r="G40" i="10"/>
  <c r="E40" i="10"/>
  <c r="P39" i="10"/>
  <c r="L39" i="10"/>
  <c r="M39" i="10" s="1"/>
  <c r="K39" i="10"/>
  <c r="I39" i="10"/>
  <c r="G39" i="10"/>
  <c r="E39" i="10"/>
  <c r="K34" i="10"/>
  <c r="I34" i="10"/>
  <c r="G34" i="10"/>
  <c r="E34" i="10"/>
  <c r="P33" i="10"/>
  <c r="L33" i="10"/>
  <c r="K33" i="10"/>
  <c r="I33" i="10"/>
  <c r="G33" i="10"/>
  <c r="E33" i="10"/>
  <c r="P32" i="10"/>
  <c r="L32" i="10"/>
  <c r="K32" i="10"/>
  <c r="I32" i="10"/>
  <c r="G32" i="10"/>
  <c r="E32" i="10"/>
  <c r="P31" i="10"/>
  <c r="L31" i="10"/>
  <c r="K31" i="10"/>
  <c r="I31" i="10"/>
  <c r="G31" i="10"/>
  <c r="E31" i="10"/>
  <c r="P30" i="10"/>
  <c r="L30" i="10"/>
  <c r="K30" i="10"/>
  <c r="I30" i="10"/>
  <c r="G30" i="10"/>
  <c r="E30" i="10"/>
  <c r="L27" i="10"/>
  <c r="K27" i="10"/>
  <c r="I27" i="10"/>
  <c r="G27" i="10"/>
  <c r="E27" i="10"/>
  <c r="L26" i="10"/>
  <c r="K26" i="10"/>
  <c r="I26" i="10"/>
  <c r="G26" i="10"/>
  <c r="E26" i="10"/>
  <c r="N25" i="10"/>
  <c r="P25" i="10" s="1"/>
  <c r="L25" i="10"/>
  <c r="K25" i="10"/>
  <c r="I25" i="10"/>
  <c r="G25" i="10"/>
  <c r="E25" i="10"/>
  <c r="N24" i="10"/>
  <c r="P24" i="10" s="1"/>
  <c r="L24" i="10"/>
  <c r="K24" i="10"/>
  <c r="I24" i="10"/>
  <c r="G24" i="10"/>
  <c r="E24" i="10"/>
  <c r="N23" i="10"/>
  <c r="P23" i="10" s="1"/>
  <c r="L23" i="10"/>
  <c r="K23" i="10"/>
  <c r="I23" i="10"/>
  <c r="G23" i="10"/>
  <c r="E23" i="10"/>
  <c r="N22" i="10"/>
  <c r="P22" i="10" s="1"/>
  <c r="L22" i="10"/>
  <c r="K22" i="10"/>
  <c r="I22" i="10"/>
  <c r="G22" i="10"/>
  <c r="E22" i="10"/>
  <c r="P17" i="10"/>
  <c r="L17" i="10"/>
  <c r="K17" i="10"/>
  <c r="I17" i="10"/>
  <c r="G17" i="10"/>
  <c r="E17" i="10"/>
  <c r="P16" i="10"/>
  <c r="L16" i="10"/>
  <c r="K16" i="10"/>
  <c r="I16" i="10"/>
  <c r="G16" i="10"/>
  <c r="E16" i="10"/>
  <c r="P15" i="10"/>
  <c r="L15" i="10"/>
  <c r="K15" i="10"/>
  <c r="I15" i="10"/>
  <c r="G15" i="10"/>
  <c r="E15" i="10"/>
  <c r="P14" i="10"/>
  <c r="L14" i="10"/>
  <c r="K14" i="10"/>
  <c r="I14" i="10"/>
  <c r="G14" i="10"/>
  <c r="E14" i="10"/>
  <c r="L10" i="10"/>
  <c r="K10" i="10"/>
  <c r="I10" i="10"/>
  <c r="G10" i="10"/>
  <c r="E10" i="10"/>
  <c r="P9" i="10"/>
  <c r="L9" i="10"/>
  <c r="K9" i="10"/>
  <c r="I9" i="10"/>
  <c r="G9" i="10"/>
  <c r="E9" i="10"/>
  <c r="P8" i="10"/>
  <c r="L8" i="10"/>
  <c r="M14" i="10" s="1"/>
  <c r="K8" i="10"/>
  <c r="I8" i="10"/>
  <c r="G8" i="10"/>
  <c r="E8" i="10"/>
  <c r="P7" i="10"/>
  <c r="L7" i="10"/>
  <c r="K7" i="10"/>
  <c r="I7" i="10"/>
  <c r="G7" i="10"/>
  <c r="E7" i="10"/>
  <c r="P6" i="10"/>
  <c r="L6" i="10"/>
  <c r="K6" i="10"/>
  <c r="I6" i="10"/>
  <c r="G6" i="10"/>
  <c r="E6" i="10"/>
  <c r="P24" i="9"/>
  <c r="L24" i="9"/>
  <c r="K24" i="9"/>
  <c r="I24" i="9"/>
  <c r="G24" i="9"/>
  <c r="E24" i="9"/>
  <c r="P23" i="9"/>
  <c r="L23" i="9"/>
  <c r="K23" i="9"/>
  <c r="I23" i="9"/>
  <c r="G23" i="9"/>
  <c r="E23" i="9"/>
  <c r="L22" i="9"/>
  <c r="K22" i="9"/>
  <c r="I22" i="9"/>
  <c r="G22" i="9"/>
  <c r="E22" i="9"/>
  <c r="P21" i="9"/>
  <c r="L21" i="9"/>
  <c r="K21" i="9"/>
  <c r="I21" i="9"/>
  <c r="G21" i="9"/>
  <c r="E21" i="9"/>
  <c r="K88" i="9"/>
  <c r="I88" i="9"/>
  <c r="G88" i="9"/>
  <c r="E88" i="9"/>
  <c r="L87" i="9"/>
  <c r="K87" i="9"/>
  <c r="I87" i="9"/>
  <c r="E87" i="9"/>
  <c r="P86" i="9"/>
  <c r="L86" i="9"/>
  <c r="K86" i="9"/>
  <c r="I86" i="9"/>
  <c r="G86" i="9"/>
  <c r="P85" i="9"/>
  <c r="L85" i="9"/>
  <c r="K85" i="9"/>
  <c r="I85" i="9"/>
  <c r="G85" i="9"/>
  <c r="E85" i="9"/>
  <c r="P84" i="9"/>
  <c r="L84" i="9"/>
  <c r="K84" i="9"/>
  <c r="G84" i="9"/>
  <c r="E84" i="9"/>
  <c r="P83" i="9"/>
  <c r="L83" i="9"/>
  <c r="I83" i="9"/>
  <c r="G83" i="9"/>
  <c r="E83" i="9"/>
  <c r="L94" i="9"/>
  <c r="K94" i="9"/>
  <c r="I94" i="9"/>
  <c r="G94" i="9"/>
  <c r="E94" i="9"/>
  <c r="P93" i="9"/>
  <c r="L93" i="9"/>
  <c r="K93" i="9"/>
  <c r="I93" i="9"/>
  <c r="G93" i="9"/>
  <c r="E93" i="9"/>
  <c r="P92" i="9"/>
  <c r="L92" i="9"/>
  <c r="K92" i="9"/>
  <c r="I92" i="9"/>
  <c r="G92" i="9"/>
  <c r="E92" i="9"/>
  <c r="P91" i="9"/>
  <c r="L91" i="9"/>
  <c r="K91" i="9"/>
  <c r="I91" i="9"/>
  <c r="G91" i="9"/>
  <c r="E91" i="9"/>
  <c r="P90" i="9"/>
  <c r="L90" i="9"/>
  <c r="K90" i="9"/>
  <c r="I90" i="9"/>
  <c r="G90" i="9"/>
  <c r="E90" i="9"/>
  <c r="L53" i="9"/>
  <c r="K53" i="9"/>
  <c r="I53" i="9"/>
  <c r="G53" i="9"/>
  <c r="E53" i="9"/>
  <c r="P52" i="9"/>
  <c r="L52" i="9"/>
  <c r="K52" i="9"/>
  <c r="I52" i="9"/>
  <c r="G52" i="9"/>
  <c r="E52" i="9"/>
  <c r="P51" i="9"/>
  <c r="L51" i="9"/>
  <c r="K51" i="9"/>
  <c r="I51" i="9"/>
  <c r="G51" i="9"/>
  <c r="E51" i="9"/>
  <c r="L50" i="9"/>
  <c r="K50" i="9"/>
  <c r="I50" i="9"/>
  <c r="G50" i="9"/>
  <c r="E50" i="9"/>
  <c r="P49" i="9"/>
  <c r="L49" i="9"/>
  <c r="K49" i="9"/>
  <c r="I49" i="9"/>
  <c r="G49" i="9"/>
  <c r="E49" i="9"/>
  <c r="L81" i="9"/>
  <c r="K81" i="9"/>
  <c r="I81" i="9"/>
  <c r="G81" i="9"/>
  <c r="E81" i="9"/>
  <c r="L80" i="9"/>
  <c r="K80" i="9"/>
  <c r="I80" i="9"/>
  <c r="G80" i="9"/>
  <c r="E80" i="9"/>
  <c r="L79" i="9"/>
  <c r="K79" i="9"/>
  <c r="I79" i="9"/>
  <c r="G79" i="9"/>
  <c r="E79" i="9"/>
  <c r="L78" i="9"/>
  <c r="K78" i="9"/>
  <c r="I78" i="9"/>
  <c r="G78" i="9"/>
  <c r="E78" i="9"/>
  <c r="L77" i="9"/>
  <c r="K77" i="9"/>
  <c r="I77" i="9"/>
  <c r="G77" i="9"/>
  <c r="E77" i="9"/>
  <c r="P31" i="1"/>
  <c r="L31" i="1"/>
  <c r="K31" i="1"/>
  <c r="I31" i="1"/>
  <c r="G31" i="1"/>
  <c r="E31" i="1"/>
  <c r="P30" i="1"/>
  <c r="L30" i="1"/>
  <c r="I30" i="1"/>
  <c r="G30" i="1"/>
  <c r="E30" i="1"/>
  <c r="N29" i="1"/>
  <c r="P29" i="1" s="1"/>
  <c r="L29" i="1"/>
  <c r="I29" i="1"/>
  <c r="G29" i="1"/>
  <c r="E29" i="1"/>
  <c r="P28" i="1"/>
  <c r="L28" i="1"/>
  <c r="I28" i="1"/>
  <c r="G28" i="1"/>
  <c r="E28" i="1"/>
  <c r="L67" i="8"/>
  <c r="K67" i="8"/>
  <c r="I67" i="8"/>
  <c r="G67" i="8"/>
  <c r="E67" i="8"/>
  <c r="P66" i="8"/>
  <c r="L66" i="8"/>
  <c r="K66" i="8"/>
  <c r="G66" i="8"/>
  <c r="E66" i="8"/>
  <c r="P65" i="8"/>
  <c r="L65" i="8"/>
  <c r="K65" i="8"/>
  <c r="I65" i="8"/>
  <c r="E65" i="8"/>
  <c r="N64" i="8"/>
  <c r="P64" i="8" s="1"/>
  <c r="L64" i="8"/>
  <c r="I64" i="8"/>
  <c r="G64" i="8"/>
  <c r="P63" i="8"/>
  <c r="L63" i="8"/>
  <c r="K63" i="8"/>
  <c r="I63" i="8"/>
  <c r="G63" i="8"/>
  <c r="E63" i="8"/>
  <c r="L18" i="8"/>
  <c r="K18" i="8"/>
  <c r="I18" i="8"/>
  <c r="G18" i="8"/>
  <c r="E18" i="8"/>
  <c r="P17" i="8"/>
  <c r="L17" i="8"/>
  <c r="K17" i="8"/>
  <c r="I17" i="8"/>
  <c r="G17" i="8"/>
  <c r="E17" i="8"/>
  <c r="P16" i="8"/>
  <c r="L16" i="8"/>
  <c r="K16" i="8"/>
  <c r="I16" i="8"/>
  <c r="G16" i="8"/>
  <c r="E16" i="8"/>
  <c r="L15" i="8"/>
  <c r="K15" i="8"/>
  <c r="I15" i="8"/>
  <c r="G15" i="8"/>
  <c r="E15" i="8"/>
  <c r="P14" i="8"/>
  <c r="L14" i="8"/>
  <c r="K14" i="8"/>
  <c r="I14" i="8"/>
  <c r="G14" i="8"/>
  <c r="E14" i="8"/>
  <c r="E42" i="8"/>
  <c r="G42" i="8"/>
  <c r="I42" i="8"/>
  <c r="K42" i="8"/>
  <c r="L42" i="8"/>
  <c r="P42" i="8"/>
  <c r="E43" i="8"/>
  <c r="G43" i="8"/>
  <c r="I43" i="8"/>
  <c r="K43" i="8"/>
  <c r="L43" i="8"/>
  <c r="P43" i="8"/>
  <c r="E44" i="8"/>
  <c r="G44" i="8"/>
  <c r="I44" i="8"/>
  <c r="K44" i="8"/>
  <c r="L44" i="8"/>
  <c r="P44" i="8"/>
  <c r="E45" i="8"/>
  <c r="G45" i="8"/>
  <c r="I45" i="8"/>
  <c r="K45" i="8"/>
  <c r="L45" i="8"/>
  <c r="P45" i="8"/>
  <c r="E46" i="8"/>
  <c r="G46" i="8"/>
  <c r="I46" i="8"/>
  <c r="K46" i="8"/>
  <c r="L46" i="8"/>
  <c r="E21" i="8"/>
  <c r="G21" i="8"/>
  <c r="I21" i="8"/>
  <c r="K21" i="8"/>
  <c r="L21" i="8"/>
  <c r="P21" i="8"/>
  <c r="N24" i="5"/>
  <c r="P24" i="5" s="1"/>
  <c r="P28" i="5" s="1"/>
  <c r="Q28" i="5" s="1"/>
  <c r="N15" i="5"/>
  <c r="N109" i="9"/>
  <c r="N108" i="9"/>
  <c r="P108" i="9" s="1"/>
  <c r="N107" i="9"/>
  <c r="N106" i="9"/>
  <c r="P106" i="9" s="1"/>
  <c r="N102" i="9"/>
  <c r="P102" i="9" s="1"/>
  <c r="N101" i="9"/>
  <c r="P101" i="9" s="1"/>
  <c r="N100" i="9"/>
  <c r="N99" i="9"/>
  <c r="N9" i="3"/>
  <c r="N36" i="1"/>
  <c r="P36" i="1" s="1"/>
  <c r="P40" i="1" s="1"/>
  <c r="Q40" i="1" s="1"/>
  <c r="P42" i="1"/>
  <c r="K35" i="1"/>
  <c r="K42" i="1"/>
  <c r="I17" i="1"/>
  <c r="I16" i="1"/>
  <c r="I15" i="1"/>
  <c r="I14" i="1"/>
  <c r="I25" i="1"/>
  <c r="I24" i="1"/>
  <c r="I22" i="1"/>
  <c r="I21" i="1"/>
  <c r="I39" i="1"/>
  <c r="I38" i="1"/>
  <c r="I37" i="1"/>
  <c r="I35" i="1"/>
  <c r="I10" i="1"/>
  <c r="I9" i="1"/>
  <c r="I8" i="1"/>
  <c r="I7" i="1"/>
  <c r="I46" i="1"/>
  <c r="I45" i="1"/>
  <c r="I43" i="1"/>
  <c r="I42" i="1"/>
  <c r="G17" i="1"/>
  <c r="G16" i="1"/>
  <c r="G15" i="1"/>
  <c r="G14" i="1"/>
  <c r="G24" i="1"/>
  <c r="G23" i="1"/>
  <c r="G22" i="1"/>
  <c r="G21" i="1"/>
  <c r="G39" i="1"/>
  <c r="G37" i="1"/>
  <c r="G36" i="1"/>
  <c r="G35" i="1"/>
  <c r="G11" i="1"/>
  <c r="G10" i="1"/>
  <c r="G9" i="1"/>
  <c r="G8" i="1"/>
  <c r="G46" i="1"/>
  <c r="G45" i="1"/>
  <c r="G44" i="1"/>
  <c r="G42" i="1"/>
  <c r="E17" i="1"/>
  <c r="E16" i="1"/>
  <c r="E15" i="1"/>
  <c r="E14" i="1"/>
  <c r="E25" i="1"/>
  <c r="E23" i="1"/>
  <c r="E22" i="1"/>
  <c r="E21" i="1"/>
  <c r="E39" i="1"/>
  <c r="E38" i="1"/>
  <c r="E36" i="1"/>
  <c r="E35" i="1"/>
  <c r="E11" i="1"/>
  <c r="E10" i="1"/>
  <c r="E9" i="1"/>
  <c r="E7" i="1"/>
  <c r="E46" i="1"/>
  <c r="L28" i="8"/>
  <c r="L29" i="8"/>
  <c r="L30" i="8"/>
  <c r="L31" i="8"/>
  <c r="L32" i="8"/>
  <c r="L70" i="8"/>
  <c r="L71" i="8"/>
  <c r="L56" i="8"/>
  <c r="L57" i="8"/>
  <c r="L58" i="8"/>
  <c r="L49" i="8"/>
  <c r="L50" i="8"/>
  <c r="L51" i="8"/>
  <c r="L52" i="8"/>
  <c r="L53" i="8"/>
  <c r="L54" i="8"/>
  <c r="L35" i="8"/>
  <c r="L36" i="8"/>
  <c r="L37" i="8"/>
  <c r="L38" i="8"/>
  <c r="L7" i="8"/>
  <c r="M29" i="8" s="1"/>
  <c r="L8" i="8"/>
  <c r="L9" i="8"/>
  <c r="L10" i="8"/>
  <c r="L11" i="8"/>
  <c r="L22" i="8"/>
  <c r="L23" i="8"/>
  <c r="L24" i="8"/>
  <c r="L25" i="8"/>
  <c r="K25" i="8"/>
  <c r="K24" i="8"/>
  <c r="K23" i="8"/>
  <c r="K22" i="8"/>
  <c r="K11" i="8"/>
  <c r="K10" i="8"/>
  <c r="K9" i="8"/>
  <c r="K8" i="8"/>
  <c r="K7" i="8"/>
  <c r="K38" i="8"/>
  <c r="K37" i="8"/>
  <c r="K36" i="8"/>
  <c r="K35" i="8"/>
  <c r="K54" i="8"/>
  <c r="K53" i="8"/>
  <c r="K51" i="8"/>
  <c r="K50" i="8"/>
  <c r="K49" i="8"/>
  <c r="K58" i="8"/>
  <c r="K57" i="8"/>
  <c r="K56" i="8"/>
  <c r="K71" i="8"/>
  <c r="K70" i="8"/>
  <c r="K33" i="8"/>
  <c r="K31" i="8"/>
  <c r="K30" i="8"/>
  <c r="K29" i="8"/>
  <c r="K28" i="8"/>
  <c r="I25" i="8"/>
  <c r="I24" i="8"/>
  <c r="I23" i="8"/>
  <c r="I22" i="8"/>
  <c r="I11" i="8"/>
  <c r="I10" i="8"/>
  <c r="I9" i="8"/>
  <c r="I8" i="8"/>
  <c r="I7" i="8"/>
  <c r="I38" i="8"/>
  <c r="I37" i="8"/>
  <c r="I36" i="8"/>
  <c r="I35" i="8"/>
  <c r="I54" i="8"/>
  <c r="I53" i="8"/>
  <c r="I52" i="8"/>
  <c r="I51" i="8"/>
  <c r="I50" i="8"/>
  <c r="I58" i="8"/>
  <c r="I57" i="8"/>
  <c r="I56" i="8"/>
  <c r="I71" i="8"/>
  <c r="I70" i="8"/>
  <c r="I33" i="8"/>
  <c r="I31" i="8"/>
  <c r="I30" i="8"/>
  <c r="I28" i="8"/>
  <c r="G25" i="8"/>
  <c r="G24" i="8"/>
  <c r="G23" i="8"/>
  <c r="G22" i="8"/>
  <c r="G11" i="8"/>
  <c r="G10" i="8"/>
  <c r="G9" i="8"/>
  <c r="G8" i="8"/>
  <c r="G7" i="8"/>
  <c r="G38" i="8"/>
  <c r="G37" i="8"/>
  <c r="G36" i="8"/>
  <c r="G35" i="8"/>
  <c r="G54" i="8"/>
  <c r="G53" i="8"/>
  <c r="G52" i="8"/>
  <c r="G50" i="8"/>
  <c r="G49" i="8"/>
  <c r="G58" i="8"/>
  <c r="G57" i="8"/>
  <c r="G56" i="8"/>
  <c r="G71" i="8"/>
  <c r="G70" i="8"/>
  <c r="G33" i="8"/>
  <c r="G32" i="8"/>
  <c r="G31" i="8"/>
  <c r="G30" i="8"/>
  <c r="G28" i="8"/>
  <c r="E33" i="8"/>
  <c r="E32" i="8"/>
  <c r="E31" i="8"/>
  <c r="E30" i="8"/>
  <c r="E28" i="8"/>
  <c r="E71" i="8"/>
  <c r="E70" i="8"/>
  <c r="E58" i="8"/>
  <c r="E57" i="8"/>
  <c r="E56" i="8"/>
  <c r="E54" i="8"/>
  <c r="E52" i="8"/>
  <c r="E51" i="8"/>
  <c r="E50" i="8"/>
  <c r="E49" i="8"/>
  <c r="E38" i="8"/>
  <c r="E37" i="8"/>
  <c r="E36" i="8"/>
  <c r="E35" i="8"/>
  <c r="E11" i="8"/>
  <c r="E10" i="8"/>
  <c r="E9" i="8"/>
  <c r="E8" i="8"/>
  <c r="E7" i="8"/>
  <c r="E25" i="8"/>
  <c r="E24" i="8"/>
  <c r="E23" i="8"/>
  <c r="E22" i="8"/>
  <c r="K111" i="9"/>
  <c r="K110" i="9"/>
  <c r="K109" i="9"/>
  <c r="K108" i="9"/>
  <c r="K107" i="9"/>
  <c r="K106" i="9"/>
  <c r="K104" i="9"/>
  <c r="K103" i="9"/>
  <c r="K102" i="9"/>
  <c r="K101" i="9"/>
  <c r="K100" i="9"/>
  <c r="K99" i="9"/>
  <c r="K18" i="9"/>
  <c r="K17" i="9"/>
  <c r="K16" i="9"/>
  <c r="K15" i="9"/>
  <c r="K14" i="9"/>
  <c r="K28" i="9"/>
  <c r="K73" i="9"/>
  <c r="K72" i="9"/>
  <c r="K71" i="9"/>
  <c r="K70" i="9"/>
  <c r="K67" i="9"/>
  <c r="K66" i="9"/>
  <c r="K65" i="9"/>
  <c r="K64" i="9"/>
  <c r="K63" i="9"/>
  <c r="K46" i="9"/>
  <c r="K45" i="9"/>
  <c r="K44" i="9"/>
  <c r="K43" i="9"/>
  <c r="K42" i="9"/>
  <c r="K39" i="9"/>
  <c r="K38" i="9"/>
  <c r="K37" i="9"/>
  <c r="K36" i="9"/>
  <c r="K35" i="9"/>
  <c r="K60" i="9"/>
  <c r="K59" i="9"/>
  <c r="K58" i="9"/>
  <c r="K57" i="9"/>
  <c r="K56" i="9"/>
  <c r="I111" i="9"/>
  <c r="I110" i="9"/>
  <c r="I109" i="9"/>
  <c r="I108" i="9"/>
  <c r="I107" i="9"/>
  <c r="I106" i="9"/>
  <c r="I104" i="9"/>
  <c r="I103" i="9"/>
  <c r="I102" i="9"/>
  <c r="I101" i="9"/>
  <c r="I100" i="9"/>
  <c r="I99" i="9"/>
  <c r="I18" i="9"/>
  <c r="I17" i="9"/>
  <c r="I16" i="9"/>
  <c r="I15" i="9"/>
  <c r="I14" i="9"/>
  <c r="I28" i="9"/>
  <c r="I73" i="9"/>
  <c r="I72" i="9"/>
  <c r="I71" i="9"/>
  <c r="I70" i="9"/>
  <c r="I67" i="9"/>
  <c r="I66" i="9"/>
  <c r="I65" i="9"/>
  <c r="I64" i="9"/>
  <c r="I63" i="9"/>
  <c r="I46" i="9"/>
  <c r="I45" i="9"/>
  <c r="I44" i="9"/>
  <c r="I43" i="9"/>
  <c r="I42" i="9"/>
  <c r="I39" i="9"/>
  <c r="I38" i="9"/>
  <c r="I37" i="9"/>
  <c r="I36" i="9"/>
  <c r="I35" i="9"/>
  <c r="I60" i="9"/>
  <c r="I59" i="9"/>
  <c r="I58" i="9"/>
  <c r="I57" i="9"/>
  <c r="I56" i="9"/>
  <c r="G111" i="9"/>
  <c r="G110" i="9"/>
  <c r="G109" i="9"/>
  <c r="G108" i="9"/>
  <c r="G107" i="9"/>
  <c r="G106" i="9"/>
  <c r="G104" i="9"/>
  <c r="G103" i="9"/>
  <c r="G102" i="9"/>
  <c r="G101" i="9"/>
  <c r="G100" i="9"/>
  <c r="G99" i="9"/>
  <c r="G18" i="9"/>
  <c r="G17" i="9"/>
  <c r="G16" i="9"/>
  <c r="G15" i="9"/>
  <c r="G14" i="9"/>
  <c r="G28" i="9"/>
  <c r="G73" i="9"/>
  <c r="G72" i="9"/>
  <c r="G71" i="9"/>
  <c r="G70" i="9"/>
  <c r="G67" i="9"/>
  <c r="G66" i="9"/>
  <c r="G65" i="9"/>
  <c r="G64" i="9"/>
  <c r="G63" i="9"/>
  <c r="G46" i="9"/>
  <c r="G45" i="9"/>
  <c r="G44" i="9"/>
  <c r="G43" i="9"/>
  <c r="G42" i="9"/>
  <c r="G39" i="9"/>
  <c r="G38" i="9"/>
  <c r="G37" i="9"/>
  <c r="G36" i="9"/>
  <c r="G35" i="9"/>
  <c r="G60" i="9"/>
  <c r="G59" i="9"/>
  <c r="G58" i="9"/>
  <c r="G57" i="9"/>
  <c r="G56" i="9"/>
  <c r="E111" i="9"/>
  <c r="E110" i="9"/>
  <c r="E109" i="9"/>
  <c r="E108" i="9"/>
  <c r="E107" i="9"/>
  <c r="E106" i="9"/>
  <c r="E104" i="9"/>
  <c r="E103" i="9"/>
  <c r="E102" i="9"/>
  <c r="E101" i="9"/>
  <c r="E100" i="9"/>
  <c r="E99" i="9"/>
  <c r="E28" i="9"/>
  <c r="E73" i="9"/>
  <c r="E72" i="9"/>
  <c r="E71" i="9"/>
  <c r="E70" i="9"/>
  <c r="E67" i="9"/>
  <c r="E66" i="9"/>
  <c r="E65" i="9"/>
  <c r="E64" i="9"/>
  <c r="E63" i="9"/>
  <c r="E46" i="9"/>
  <c r="E45" i="9"/>
  <c r="E44" i="9"/>
  <c r="E43" i="9"/>
  <c r="E42" i="9"/>
  <c r="E39" i="9"/>
  <c r="E38" i="9"/>
  <c r="E37" i="9"/>
  <c r="E36" i="9"/>
  <c r="E35" i="9"/>
  <c r="E60" i="9"/>
  <c r="E59" i="9"/>
  <c r="E58" i="9"/>
  <c r="E57" i="9"/>
  <c r="E56" i="9"/>
  <c r="K25" i="5"/>
  <c r="K24" i="5"/>
  <c r="K23" i="5"/>
  <c r="K22" i="5"/>
  <c r="I25" i="5"/>
  <c r="I24" i="5"/>
  <c r="I23" i="5"/>
  <c r="I22" i="5"/>
  <c r="G25" i="5"/>
  <c r="G24" i="5"/>
  <c r="G23" i="5"/>
  <c r="G22" i="5"/>
  <c r="E25" i="5"/>
  <c r="E23" i="5"/>
  <c r="E22" i="5"/>
  <c r="K14" i="5"/>
  <c r="I15" i="5"/>
  <c r="I14" i="5"/>
  <c r="G15" i="5"/>
  <c r="G14" i="5"/>
  <c r="K8" i="3"/>
  <c r="K10" i="3"/>
  <c r="K11" i="3"/>
  <c r="I8" i="3"/>
  <c r="I9" i="3"/>
  <c r="I10" i="3"/>
  <c r="I11" i="3"/>
  <c r="G8" i="3"/>
  <c r="G9" i="3"/>
  <c r="G11" i="3"/>
  <c r="E8" i="3"/>
  <c r="E9" i="3"/>
  <c r="E10" i="3"/>
  <c r="L24" i="1"/>
  <c r="L23" i="1"/>
  <c r="L22" i="1"/>
  <c r="E45" i="1"/>
  <c r="L46" i="1"/>
  <c r="P73" i="1"/>
  <c r="P72" i="1"/>
  <c r="P71" i="1"/>
  <c r="P70" i="1"/>
  <c r="P30" i="3"/>
  <c r="P29" i="3"/>
  <c r="P28" i="3"/>
  <c r="P27" i="3"/>
  <c r="P23" i="3"/>
  <c r="P22" i="3"/>
  <c r="P25" i="3" s="1"/>
  <c r="Q25" i="3" s="1"/>
  <c r="P21" i="3"/>
  <c r="P20" i="3"/>
  <c r="P9" i="3"/>
  <c r="P8" i="3"/>
  <c r="P7" i="3"/>
  <c r="P45" i="1"/>
  <c r="P44" i="1"/>
  <c r="P16" i="1"/>
  <c r="P15" i="1"/>
  <c r="P14" i="1"/>
  <c r="P38" i="1"/>
  <c r="P35" i="1"/>
  <c r="P21" i="1"/>
  <c r="P24" i="1"/>
  <c r="P23" i="1"/>
  <c r="P9" i="1"/>
  <c r="P8" i="1"/>
  <c r="P7" i="1"/>
  <c r="L103" i="9"/>
  <c r="L102" i="9"/>
  <c r="L101" i="9"/>
  <c r="P66" i="9"/>
  <c r="P65" i="9"/>
  <c r="P64" i="9"/>
  <c r="P63" i="9"/>
  <c r="N25" i="2"/>
  <c r="P25" i="2" s="1"/>
  <c r="P27" i="2" s="1"/>
  <c r="N24" i="2"/>
  <c r="N23" i="2"/>
  <c r="N22" i="2"/>
  <c r="N18" i="2"/>
  <c r="P18" i="2" s="1"/>
  <c r="N17" i="2"/>
  <c r="N16" i="2"/>
  <c r="N15" i="2"/>
  <c r="N16" i="3"/>
  <c r="P16" i="3" s="1"/>
  <c r="N15" i="3"/>
  <c r="P15" i="3" s="1"/>
  <c r="N14" i="3"/>
  <c r="P14" i="3" s="1"/>
  <c r="N13" i="3"/>
  <c r="P13" i="3" s="1"/>
  <c r="P10" i="3"/>
  <c r="N66" i="1"/>
  <c r="P66" i="1" s="1"/>
  <c r="N65" i="1"/>
  <c r="P65" i="1"/>
  <c r="N64" i="1"/>
  <c r="P64" i="1" s="1"/>
  <c r="N63" i="1"/>
  <c r="P63" i="1" s="1"/>
  <c r="N59" i="1"/>
  <c r="P59" i="1"/>
  <c r="N58" i="1"/>
  <c r="P58" i="1" s="1"/>
  <c r="N57" i="1"/>
  <c r="P57" i="1" s="1"/>
  <c r="N56" i="1"/>
  <c r="P56" i="1" s="1"/>
  <c r="N52" i="1"/>
  <c r="P52" i="1" s="1"/>
  <c r="N51" i="1"/>
  <c r="P51" i="1" s="1"/>
  <c r="N50" i="1"/>
  <c r="P50" i="1"/>
  <c r="N49" i="1"/>
  <c r="P49" i="1" s="1"/>
  <c r="P43" i="1"/>
  <c r="P17" i="1"/>
  <c r="P37" i="1"/>
  <c r="P22" i="1"/>
  <c r="P33" i="5"/>
  <c r="P32" i="5"/>
  <c r="P31" i="5"/>
  <c r="P30" i="5"/>
  <c r="P35" i="5" s="1"/>
  <c r="Q35" i="5" s="1"/>
  <c r="P17" i="5"/>
  <c r="P16" i="5"/>
  <c r="P15" i="5"/>
  <c r="P14" i="5"/>
  <c r="P25" i="5"/>
  <c r="P23" i="5"/>
  <c r="P22" i="5"/>
  <c r="K34" i="5"/>
  <c r="K33" i="5"/>
  <c r="K32" i="5"/>
  <c r="K31" i="5"/>
  <c r="K30" i="5"/>
  <c r="I34" i="5"/>
  <c r="I33" i="5"/>
  <c r="I32" i="5"/>
  <c r="I31" i="5"/>
  <c r="I30" i="5"/>
  <c r="G34" i="5"/>
  <c r="G33" i="5"/>
  <c r="G32" i="5"/>
  <c r="G31" i="5"/>
  <c r="G30" i="5"/>
  <c r="E34" i="5"/>
  <c r="E14" i="5"/>
  <c r="P24" i="2"/>
  <c r="P23" i="2"/>
  <c r="P22" i="2"/>
  <c r="P17" i="2"/>
  <c r="P16" i="2"/>
  <c r="P15" i="2"/>
  <c r="P20" i="2" s="1"/>
  <c r="Q20" i="2" s="1"/>
  <c r="P22" i="8"/>
  <c r="P24" i="8"/>
  <c r="P23" i="8"/>
  <c r="P72" i="8"/>
  <c r="P71" i="8"/>
  <c r="P70" i="8"/>
  <c r="P9" i="8"/>
  <c r="P8" i="8"/>
  <c r="P7" i="8"/>
  <c r="P58" i="8"/>
  <c r="P57" i="8"/>
  <c r="P56" i="8"/>
  <c r="P38" i="8"/>
  <c r="P37" i="8"/>
  <c r="P36" i="8"/>
  <c r="P35" i="8"/>
  <c r="P31" i="8"/>
  <c r="P30" i="8"/>
  <c r="P29" i="8"/>
  <c r="P28" i="8"/>
  <c r="P52" i="8"/>
  <c r="P51" i="8"/>
  <c r="P50" i="8"/>
  <c r="P49" i="8"/>
  <c r="P100" i="9"/>
  <c r="P99" i="9"/>
  <c r="P59" i="9"/>
  <c r="P58" i="9"/>
  <c r="P57" i="9"/>
  <c r="P61" i="9" s="1"/>
  <c r="Q61" i="9" s="1"/>
  <c r="P56" i="9"/>
  <c r="P38" i="9"/>
  <c r="P36" i="9"/>
  <c r="P35" i="9"/>
  <c r="P31" i="9"/>
  <c r="P30" i="9"/>
  <c r="P29" i="9"/>
  <c r="P28" i="9"/>
  <c r="P16" i="9"/>
  <c r="P15" i="9"/>
  <c r="P14" i="9"/>
  <c r="P73" i="9"/>
  <c r="P72" i="9"/>
  <c r="P71" i="9"/>
  <c r="P70" i="9"/>
  <c r="P109" i="9"/>
  <c r="P107" i="9"/>
  <c r="P44" i="9"/>
  <c r="P43" i="9"/>
  <c r="P42" i="9"/>
  <c r="L100" i="9"/>
  <c r="L99" i="9"/>
  <c r="L118" i="9"/>
  <c r="K118" i="9"/>
  <c r="I118" i="9"/>
  <c r="G118" i="9"/>
  <c r="E118" i="9"/>
  <c r="L117" i="9"/>
  <c r="K117" i="9"/>
  <c r="I117" i="9"/>
  <c r="G117" i="9"/>
  <c r="E117" i="9"/>
  <c r="P116" i="9"/>
  <c r="L116" i="9"/>
  <c r="K116" i="9"/>
  <c r="I116" i="9"/>
  <c r="G116" i="9"/>
  <c r="E116" i="9"/>
  <c r="P115" i="9"/>
  <c r="L115" i="9"/>
  <c r="K115" i="9"/>
  <c r="I115" i="9"/>
  <c r="G115" i="9"/>
  <c r="E115" i="9"/>
  <c r="P114" i="9"/>
  <c r="L114" i="9"/>
  <c r="K114" i="9"/>
  <c r="I114" i="9"/>
  <c r="G114" i="9"/>
  <c r="E114" i="9"/>
  <c r="P113" i="9"/>
  <c r="L113" i="9"/>
  <c r="K113" i="9"/>
  <c r="I113" i="9"/>
  <c r="G113" i="9"/>
  <c r="E113" i="9"/>
  <c r="L60" i="9"/>
  <c r="L59" i="9"/>
  <c r="L58" i="9"/>
  <c r="L57" i="9"/>
  <c r="L56" i="9"/>
  <c r="L67" i="9"/>
  <c r="L66" i="9"/>
  <c r="L65" i="9"/>
  <c r="L64" i="9"/>
  <c r="L63" i="9"/>
  <c r="L39" i="9"/>
  <c r="L38" i="9"/>
  <c r="L37" i="9"/>
  <c r="L36" i="9"/>
  <c r="L35" i="9"/>
  <c r="L28" i="9"/>
  <c r="L18" i="9"/>
  <c r="E18" i="9"/>
  <c r="L17" i="9"/>
  <c r="E17" i="9"/>
  <c r="L16" i="9"/>
  <c r="E16" i="9"/>
  <c r="L15" i="9"/>
  <c r="E15" i="9"/>
  <c r="L14" i="9"/>
  <c r="E14" i="9"/>
  <c r="L73" i="9"/>
  <c r="L72" i="9"/>
  <c r="L71" i="9"/>
  <c r="L70" i="9"/>
  <c r="L111" i="9"/>
  <c r="L110" i="9"/>
  <c r="L109" i="9"/>
  <c r="L108" i="9"/>
  <c r="L107" i="9"/>
  <c r="L106" i="9"/>
  <c r="L46" i="9"/>
  <c r="L45" i="9"/>
  <c r="L44" i="9"/>
  <c r="L43" i="9"/>
  <c r="L42" i="9"/>
  <c r="L11" i="9"/>
  <c r="K11" i="9"/>
  <c r="I11" i="9"/>
  <c r="G11" i="9"/>
  <c r="E11" i="9"/>
  <c r="L10" i="9"/>
  <c r="K10" i="9"/>
  <c r="I10" i="9"/>
  <c r="G10" i="9"/>
  <c r="E10" i="9"/>
  <c r="P9" i="9"/>
  <c r="L9" i="9"/>
  <c r="K9" i="9"/>
  <c r="I9" i="9"/>
  <c r="G9" i="9"/>
  <c r="E9" i="9"/>
  <c r="P8" i="9"/>
  <c r="L8" i="9"/>
  <c r="K8" i="9"/>
  <c r="I8" i="9"/>
  <c r="G8" i="9"/>
  <c r="E8" i="9"/>
  <c r="P7" i="9"/>
  <c r="L7" i="9"/>
  <c r="K7" i="9"/>
  <c r="I7" i="9"/>
  <c r="G7" i="9"/>
  <c r="E7" i="9"/>
  <c r="P6" i="9"/>
  <c r="L6" i="9"/>
  <c r="K6" i="9"/>
  <c r="I6" i="9"/>
  <c r="G6" i="9"/>
  <c r="E6" i="9"/>
  <c r="L83" i="8"/>
  <c r="M54" i="8" s="1"/>
  <c r="K83" i="8"/>
  <c r="I83" i="8"/>
  <c r="G83" i="8"/>
  <c r="E83" i="8"/>
  <c r="L82" i="8"/>
  <c r="K82" i="8"/>
  <c r="I82" i="8"/>
  <c r="G82" i="8"/>
  <c r="E82" i="8"/>
  <c r="P81" i="8"/>
  <c r="L81" i="8"/>
  <c r="K81" i="8"/>
  <c r="I81" i="8"/>
  <c r="G81" i="8"/>
  <c r="E81" i="8"/>
  <c r="P80" i="8"/>
  <c r="L80" i="8"/>
  <c r="K80" i="8"/>
  <c r="I80" i="8"/>
  <c r="G80" i="8"/>
  <c r="E80" i="8"/>
  <c r="P79" i="8"/>
  <c r="L79" i="8"/>
  <c r="K79" i="8"/>
  <c r="I79" i="8"/>
  <c r="G79" i="8"/>
  <c r="E79" i="8"/>
  <c r="P78" i="8"/>
  <c r="L78" i="8"/>
  <c r="K78" i="8"/>
  <c r="I78" i="8"/>
  <c r="G78" i="8"/>
  <c r="E78" i="8"/>
  <c r="L61" i="1"/>
  <c r="K67" i="1"/>
  <c r="K60" i="1"/>
  <c r="K58" i="1"/>
  <c r="I68" i="1"/>
  <c r="I67" i="1"/>
  <c r="I66" i="1"/>
  <c r="I65" i="1"/>
  <c r="I64" i="1"/>
  <c r="I63" i="1"/>
  <c r="I61" i="1"/>
  <c r="I60" i="1"/>
  <c r="I59" i="1"/>
  <c r="I58" i="1"/>
  <c r="I57" i="1"/>
  <c r="I56" i="1"/>
  <c r="I54" i="1"/>
  <c r="I53" i="1"/>
  <c r="I52" i="1"/>
  <c r="I51" i="1"/>
  <c r="I50" i="1"/>
  <c r="I49" i="1"/>
  <c r="G68" i="1"/>
  <c r="G67" i="1"/>
  <c r="G66" i="1"/>
  <c r="G65" i="1"/>
  <c r="G64" i="1"/>
  <c r="G63" i="1"/>
  <c r="G61" i="1"/>
  <c r="G60" i="1"/>
  <c r="G59" i="1"/>
  <c r="G58" i="1"/>
  <c r="G57" i="1"/>
  <c r="G56" i="1"/>
  <c r="G54" i="1"/>
  <c r="G53" i="1"/>
  <c r="G52" i="1"/>
  <c r="G51" i="1"/>
  <c r="G50" i="1"/>
  <c r="G49" i="1"/>
  <c r="E63" i="1"/>
  <c r="E68" i="1"/>
  <c r="E67" i="1"/>
  <c r="E66" i="1"/>
  <c r="E65" i="1"/>
  <c r="E64" i="1"/>
  <c r="E61" i="1"/>
  <c r="E60" i="1"/>
  <c r="E59" i="1"/>
  <c r="E58" i="1"/>
  <c r="E57" i="1"/>
  <c r="E56" i="1"/>
  <c r="E54" i="1"/>
  <c r="E53" i="1"/>
  <c r="E52" i="1"/>
  <c r="E51" i="1"/>
  <c r="E50" i="1"/>
  <c r="E49" i="1"/>
  <c r="E44" i="1"/>
  <c r="E42" i="1"/>
  <c r="K25" i="3"/>
  <c r="K24" i="3"/>
  <c r="K23" i="3"/>
  <c r="K22" i="3"/>
  <c r="K21" i="3"/>
  <c r="K20" i="3"/>
  <c r="K18" i="3"/>
  <c r="K17" i="3"/>
  <c r="K16" i="3"/>
  <c r="K15" i="3"/>
  <c r="K14" i="3"/>
  <c r="K13" i="3"/>
  <c r="K7" i="3"/>
  <c r="I25" i="3"/>
  <c r="I24" i="3"/>
  <c r="I23" i="3"/>
  <c r="I22" i="3"/>
  <c r="I21" i="3"/>
  <c r="I20" i="3"/>
  <c r="I18" i="3"/>
  <c r="I17" i="3"/>
  <c r="I16" i="3"/>
  <c r="I15" i="3"/>
  <c r="I14" i="3"/>
  <c r="I13" i="3"/>
  <c r="G25" i="3"/>
  <c r="G24" i="3"/>
  <c r="G23" i="3"/>
  <c r="G22" i="3"/>
  <c r="G21" i="3"/>
  <c r="G20" i="3"/>
  <c r="G18" i="3"/>
  <c r="G17" i="3"/>
  <c r="G16" i="3"/>
  <c r="G15" i="3"/>
  <c r="G14" i="3"/>
  <c r="G13" i="3"/>
  <c r="G7" i="3"/>
  <c r="E25" i="3"/>
  <c r="E24" i="3"/>
  <c r="E23" i="3"/>
  <c r="E22" i="3"/>
  <c r="E21" i="3"/>
  <c r="E20" i="3"/>
  <c r="E18" i="3"/>
  <c r="E17" i="3"/>
  <c r="E16" i="3"/>
  <c r="E15" i="3"/>
  <c r="E14" i="3"/>
  <c r="E13" i="3"/>
  <c r="E7" i="3"/>
  <c r="L34" i="2"/>
  <c r="L19" i="2"/>
  <c r="L20" i="2"/>
  <c r="K34" i="2"/>
  <c r="K33" i="2"/>
  <c r="K32" i="2"/>
  <c r="K31" i="2"/>
  <c r="K30" i="2"/>
  <c r="K29" i="2"/>
  <c r="K27" i="2"/>
  <c r="K26" i="2"/>
  <c r="K25" i="2"/>
  <c r="K24" i="2"/>
  <c r="K23" i="2"/>
  <c r="K22" i="2"/>
  <c r="K20" i="2"/>
  <c r="K19" i="2"/>
  <c r="K18" i="2"/>
  <c r="K17" i="2"/>
  <c r="K16" i="2"/>
  <c r="K15" i="2"/>
  <c r="I34" i="2"/>
  <c r="I33" i="2"/>
  <c r="I32" i="2"/>
  <c r="I31" i="2"/>
  <c r="I30" i="2"/>
  <c r="I29" i="2"/>
  <c r="I27" i="2"/>
  <c r="I26" i="2"/>
  <c r="I25" i="2"/>
  <c r="I24" i="2"/>
  <c r="I23" i="2"/>
  <c r="I22" i="2"/>
  <c r="I20" i="2"/>
  <c r="I19" i="2"/>
  <c r="I18" i="2"/>
  <c r="I17" i="2"/>
  <c r="I16" i="2"/>
  <c r="I15" i="2"/>
  <c r="G34" i="2"/>
  <c r="G33" i="2"/>
  <c r="G32" i="2"/>
  <c r="G31" i="2"/>
  <c r="G30" i="2"/>
  <c r="G29" i="2"/>
  <c r="G27" i="2"/>
  <c r="G26" i="2"/>
  <c r="G25" i="2"/>
  <c r="G24" i="2"/>
  <c r="G23" i="2"/>
  <c r="G22" i="2"/>
  <c r="G20" i="2"/>
  <c r="G19" i="2"/>
  <c r="G18" i="2"/>
  <c r="G17" i="2"/>
  <c r="G16" i="2"/>
  <c r="G15" i="2"/>
  <c r="E34" i="2"/>
  <c r="E33" i="2"/>
  <c r="E32" i="2"/>
  <c r="E31" i="2"/>
  <c r="E30" i="2"/>
  <c r="E29" i="2"/>
  <c r="E27" i="2"/>
  <c r="E26" i="2"/>
  <c r="E25" i="2"/>
  <c r="E24" i="2"/>
  <c r="E23" i="2"/>
  <c r="E22" i="2"/>
  <c r="E19" i="2"/>
  <c r="E20" i="2"/>
  <c r="L45" i="1"/>
  <c r="L44" i="1"/>
  <c r="L43" i="1"/>
  <c r="L42" i="1"/>
  <c r="L17" i="1"/>
  <c r="L16" i="1"/>
  <c r="L15" i="1"/>
  <c r="L14" i="1"/>
  <c r="L49" i="1"/>
  <c r="L50" i="1"/>
  <c r="L51" i="1"/>
  <c r="L52" i="1"/>
  <c r="L53" i="1"/>
  <c r="L54" i="1"/>
  <c r="L56" i="1"/>
  <c r="L57" i="1"/>
  <c r="L58" i="1"/>
  <c r="L59" i="1"/>
  <c r="L60" i="1"/>
  <c r="E33" i="5"/>
  <c r="L33" i="2"/>
  <c r="P32" i="2"/>
  <c r="L32" i="2"/>
  <c r="P31" i="2"/>
  <c r="L31" i="2"/>
  <c r="P30" i="2"/>
  <c r="L30" i="2"/>
  <c r="M30" i="2" s="1"/>
  <c r="P29" i="2"/>
  <c r="L29" i="2"/>
  <c r="L21" i="1"/>
  <c r="L39" i="1"/>
  <c r="L38" i="1"/>
  <c r="L37" i="1"/>
  <c r="L36" i="1"/>
  <c r="L35" i="1"/>
  <c r="P9" i="5"/>
  <c r="P8" i="5"/>
  <c r="P7" i="5"/>
  <c r="P6" i="5"/>
  <c r="L27" i="2"/>
  <c r="L33" i="5"/>
  <c r="L32" i="5"/>
  <c r="E32" i="5"/>
  <c r="L31" i="5"/>
  <c r="E31" i="5"/>
  <c r="L30" i="5"/>
  <c r="E30" i="5"/>
  <c r="L18" i="2"/>
  <c r="E18" i="2"/>
  <c r="L17" i="2"/>
  <c r="E17" i="2"/>
  <c r="L16" i="2"/>
  <c r="E16" i="2"/>
  <c r="L15" i="2"/>
  <c r="E15" i="2"/>
  <c r="L11" i="1"/>
  <c r="L9" i="1"/>
  <c r="L8" i="1"/>
  <c r="L7" i="1"/>
  <c r="E70" i="1"/>
  <c r="G70" i="1"/>
  <c r="I70" i="1"/>
  <c r="L70" i="1"/>
  <c r="E71" i="1"/>
  <c r="G71" i="1"/>
  <c r="I71" i="1"/>
  <c r="K71" i="1"/>
  <c r="L71" i="1"/>
  <c r="E72" i="1"/>
  <c r="G72" i="1"/>
  <c r="I72" i="1"/>
  <c r="L72" i="1"/>
  <c r="E73" i="1"/>
  <c r="G73" i="1"/>
  <c r="I73" i="1"/>
  <c r="L73" i="1"/>
  <c r="E74" i="1"/>
  <c r="G74" i="1"/>
  <c r="I74" i="1"/>
  <c r="L74" i="1"/>
  <c r="E75" i="1"/>
  <c r="G75" i="1"/>
  <c r="I75" i="1"/>
  <c r="L75" i="1"/>
  <c r="L13" i="2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10" i="2"/>
  <c r="K10" i="2"/>
  <c r="I10" i="2"/>
  <c r="G10" i="2"/>
  <c r="E10" i="2"/>
  <c r="L9" i="2"/>
  <c r="K9" i="2"/>
  <c r="I9" i="2"/>
  <c r="G9" i="2"/>
  <c r="E9" i="2"/>
  <c r="L8" i="2"/>
  <c r="K8" i="2"/>
  <c r="I8" i="2"/>
  <c r="G8" i="2"/>
  <c r="E8" i="2"/>
  <c r="L26" i="2"/>
  <c r="L25" i="2"/>
  <c r="L24" i="2"/>
  <c r="L23" i="2"/>
  <c r="L22" i="2"/>
  <c r="K43" i="5"/>
  <c r="K42" i="5"/>
  <c r="K41" i="5"/>
  <c r="K40" i="5"/>
  <c r="K39" i="5"/>
  <c r="I43" i="5"/>
  <c r="I42" i="5"/>
  <c r="I41" i="5"/>
  <c r="I40" i="5"/>
  <c r="I39" i="5"/>
  <c r="G43" i="5"/>
  <c r="G42" i="5"/>
  <c r="G41" i="5"/>
  <c r="G40" i="5"/>
  <c r="G39" i="5"/>
  <c r="E43" i="5"/>
  <c r="E42" i="5"/>
  <c r="E41" i="5"/>
  <c r="E40" i="5"/>
  <c r="E39" i="5"/>
  <c r="K10" i="5"/>
  <c r="K9" i="5"/>
  <c r="K8" i="5"/>
  <c r="K7" i="5"/>
  <c r="K6" i="5"/>
  <c r="I10" i="5"/>
  <c r="I9" i="5"/>
  <c r="I8" i="5"/>
  <c r="I7" i="5"/>
  <c r="I6" i="5"/>
  <c r="G10" i="5"/>
  <c r="G9" i="5"/>
  <c r="G8" i="5"/>
  <c r="G7" i="5"/>
  <c r="G6" i="5"/>
  <c r="E6" i="5"/>
  <c r="K32" i="3"/>
  <c r="K31" i="3"/>
  <c r="K30" i="3"/>
  <c r="K29" i="3"/>
  <c r="K28" i="3"/>
  <c r="K27" i="3"/>
  <c r="I32" i="3"/>
  <c r="I31" i="3"/>
  <c r="I30" i="3"/>
  <c r="I29" i="3"/>
  <c r="I28" i="3"/>
  <c r="I27" i="3"/>
  <c r="G32" i="3"/>
  <c r="G31" i="3"/>
  <c r="G30" i="3"/>
  <c r="G29" i="3"/>
  <c r="G28" i="3"/>
  <c r="G27" i="3"/>
  <c r="E32" i="3"/>
  <c r="E31" i="3"/>
  <c r="E30" i="3"/>
  <c r="E29" i="3"/>
  <c r="E28" i="3"/>
  <c r="E27" i="3"/>
  <c r="L67" i="1"/>
  <c r="L68" i="1"/>
  <c r="L15" i="5"/>
  <c r="L14" i="5"/>
  <c r="E8" i="5"/>
  <c r="E9" i="5"/>
  <c r="E10" i="5"/>
  <c r="E7" i="5"/>
  <c r="L43" i="5"/>
  <c r="P42" i="5"/>
  <c r="L42" i="5"/>
  <c r="P41" i="5"/>
  <c r="L41" i="5"/>
  <c r="P40" i="5"/>
  <c r="L40" i="5"/>
  <c r="P39" i="5"/>
  <c r="L39" i="5"/>
  <c r="L22" i="5"/>
  <c r="L66" i="1"/>
  <c r="L65" i="1"/>
  <c r="L64" i="1"/>
  <c r="L63" i="1"/>
  <c r="L25" i="5"/>
  <c r="L9" i="5"/>
  <c r="L10" i="5"/>
  <c r="L8" i="5"/>
  <c r="L7" i="5"/>
  <c r="L6" i="5"/>
  <c r="L24" i="5"/>
  <c r="L23" i="5"/>
  <c r="P11" i="2"/>
  <c r="P10" i="2"/>
  <c r="P13" i="2" s="1"/>
  <c r="Q13" i="2" s="1"/>
  <c r="P9" i="2"/>
  <c r="P8" i="2"/>
  <c r="Q27" i="2"/>
  <c r="P34" i="2"/>
  <c r="Q34" i="2" s="1"/>
  <c r="M32" i="2"/>
  <c r="M88" i="9"/>
  <c r="P11" i="12" l="1"/>
  <c r="Q11" i="12" s="1"/>
  <c r="M25" i="10"/>
  <c r="P35" i="10"/>
  <c r="Q35" i="10" s="1"/>
  <c r="M30" i="10"/>
  <c r="M16" i="10"/>
  <c r="M7" i="10"/>
  <c r="M33" i="10"/>
  <c r="M6" i="10"/>
  <c r="P28" i="10"/>
  <c r="Q28" i="10" s="1"/>
  <c r="M27" i="10"/>
  <c r="M24" i="10"/>
  <c r="M17" i="10"/>
  <c r="M41" i="10"/>
  <c r="M40" i="10"/>
  <c r="P20" i="10"/>
  <c r="Q20" i="10" s="1"/>
  <c r="P44" i="10"/>
  <c r="Q44" i="10" s="1"/>
  <c r="M31" i="12"/>
  <c r="P35" i="12"/>
  <c r="Q35" i="12" s="1"/>
  <c r="P20" i="12"/>
  <c r="Q20" i="12" s="1"/>
  <c r="M26" i="11"/>
  <c r="P112" i="11"/>
  <c r="Q112" i="11" s="1"/>
  <c r="P27" i="11"/>
  <c r="Q27" i="11" s="1"/>
  <c r="P90" i="11"/>
  <c r="Q90" i="11" s="1"/>
  <c r="P11" i="11"/>
  <c r="Q11" i="11" s="1"/>
  <c r="R112" i="11" s="1"/>
  <c r="P56" i="11"/>
  <c r="Q56" i="11" s="1"/>
  <c r="M8" i="11"/>
  <c r="P104" i="11"/>
  <c r="Q104" i="11" s="1"/>
  <c r="P77" i="11"/>
  <c r="Q77" i="11" s="1"/>
  <c r="M66" i="11"/>
  <c r="M95" i="11"/>
  <c r="P42" i="11"/>
  <c r="Q42" i="11" s="1"/>
  <c r="P63" i="11"/>
  <c r="Q63" i="11" s="1"/>
  <c r="P84" i="11"/>
  <c r="Q84" i="11" s="1"/>
  <c r="P119" i="11"/>
  <c r="Q119" i="11" s="1"/>
  <c r="P35" i="11"/>
  <c r="Q35" i="11" s="1"/>
  <c r="P70" i="11"/>
  <c r="Q70" i="11" s="1"/>
  <c r="M61" i="11"/>
  <c r="P19" i="11"/>
  <c r="Q19" i="11" s="1"/>
  <c r="P97" i="11"/>
  <c r="Q97" i="11" s="1"/>
  <c r="P26" i="9"/>
  <c r="Q26" i="9" s="1"/>
  <c r="R26" i="9" s="1"/>
  <c r="P88" i="9"/>
  <c r="Q88" i="9" s="1"/>
  <c r="P47" i="9"/>
  <c r="Q47" i="9" s="1"/>
  <c r="P54" i="9"/>
  <c r="Q54" i="9" s="1"/>
  <c r="P11" i="9"/>
  <c r="Q11" i="9" s="1"/>
  <c r="M35" i="9"/>
  <c r="P33" i="9"/>
  <c r="Q33" i="9" s="1"/>
  <c r="M81" i="9"/>
  <c r="P75" i="9"/>
  <c r="Q75" i="9" s="1"/>
  <c r="M83" i="9"/>
  <c r="M111" i="9"/>
  <c r="P68" i="9"/>
  <c r="Q68" i="9" s="1"/>
  <c r="P111" i="9"/>
  <c r="Q111" i="9" s="1"/>
  <c r="P19" i="9"/>
  <c r="Q19" i="9" s="1"/>
  <c r="P104" i="9"/>
  <c r="Q104" i="9" s="1"/>
  <c r="M43" i="9"/>
  <c r="P95" i="9"/>
  <c r="Q95" i="9" s="1"/>
  <c r="M64" i="9"/>
  <c r="P118" i="9"/>
  <c r="Q118" i="9" s="1"/>
  <c r="P68" i="8"/>
  <c r="Q68" i="8" s="1"/>
  <c r="P75" i="8"/>
  <c r="Q75" i="8" s="1"/>
  <c r="P61" i="8"/>
  <c r="Q61" i="8" s="1"/>
  <c r="P26" i="8"/>
  <c r="Q26" i="8" s="1"/>
  <c r="P83" i="8"/>
  <c r="Q83" i="8" s="1"/>
  <c r="M83" i="8"/>
  <c r="M7" i="8"/>
  <c r="M23" i="8"/>
  <c r="M30" i="8"/>
  <c r="M11" i="8"/>
  <c r="M14" i="8"/>
  <c r="M53" i="8"/>
  <c r="P54" i="8"/>
  <c r="Q54" i="8" s="1"/>
  <c r="M66" i="8"/>
  <c r="P40" i="8"/>
  <c r="Q40" i="8" s="1"/>
  <c r="P12" i="8"/>
  <c r="Q12" i="8" s="1"/>
  <c r="R12" i="8" s="1"/>
  <c r="M78" i="8"/>
  <c r="M17" i="8"/>
  <c r="P47" i="8"/>
  <c r="Q47" i="8" s="1"/>
  <c r="M18" i="8"/>
  <c r="M72" i="8"/>
  <c r="M31" i="8"/>
  <c r="P33" i="8"/>
  <c r="Q33" i="8" s="1"/>
  <c r="P19" i="8"/>
  <c r="Q19" i="8" s="1"/>
  <c r="M44" i="8"/>
  <c r="M67" i="8"/>
  <c r="M8" i="8"/>
  <c r="M64" i="8"/>
  <c r="P75" i="1"/>
  <c r="Q75" i="1" s="1"/>
  <c r="K45" i="1"/>
  <c r="K38" i="1"/>
  <c r="K49" i="1"/>
  <c r="K14" i="1"/>
  <c r="K51" i="1"/>
  <c r="K16" i="1"/>
  <c r="M37" i="1"/>
  <c r="K74" i="1"/>
  <c r="K50" i="1"/>
  <c r="K59" i="1"/>
  <c r="K68" i="1"/>
  <c r="P26" i="1"/>
  <c r="Q26" i="1" s="1"/>
  <c r="P47" i="1"/>
  <c r="Q47" i="1" s="1"/>
  <c r="K43" i="1"/>
  <c r="K36" i="1"/>
  <c r="K15" i="1"/>
  <c r="P33" i="1"/>
  <c r="Q33" i="1" s="1"/>
  <c r="M35" i="1"/>
  <c r="K72" i="1"/>
  <c r="K52" i="1"/>
  <c r="K61" i="1"/>
  <c r="K46" i="1"/>
  <c r="K39" i="1"/>
  <c r="K17" i="1"/>
  <c r="P19" i="1"/>
  <c r="Q19" i="1" s="1"/>
  <c r="M63" i="1"/>
  <c r="K75" i="1"/>
  <c r="L10" i="1"/>
  <c r="M53" i="1" s="1"/>
  <c r="K53" i="1"/>
  <c r="K63" i="1"/>
  <c r="P54" i="1"/>
  <c r="Q54" i="1" s="1"/>
  <c r="K8" i="1"/>
  <c r="K21" i="1"/>
  <c r="K30" i="1"/>
  <c r="K70" i="1"/>
  <c r="K54" i="1"/>
  <c r="K64" i="1"/>
  <c r="K9" i="1"/>
  <c r="K22" i="1"/>
  <c r="K29" i="1"/>
  <c r="K73" i="1"/>
  <c r="K56" i="1"/>
  <c r="K65" i="1"/>
  <c r="K10" i="1"/>
  <c r="K23" i="1"/>
  <c r="P68" i="1"/>
  <c r="Q68" i="1" s="1"/>
  <c r="R68" i="1" s="1"/>
  <c r="K57" i="1"/>
  <c r="K66" i="1"/>
  <c r="P10" i="1"/>
  <c r="P12" i="1" s="1"/>
  <c r="Q12" i="1" s="1"/>
  <c r="K11" i="1"/>
  <c r="K24" i="1"/>
  <c r="P12" i="3"/>
  <c r="Q12" i="3" s="1"/>
  <c r="P32" i="3"/>
  <c r="Q32" i="3" s="1"/>
  <c r="M11" i="3"/>
  <c r="M20" i="3"/>
  <c r="M18" i="3"/>
  <c r="M31" i="3"/>
  <c r="M28" i="3"/>
  <c r="M7" i="3"/>
  <c r="M14" i="3"/>
  <c r="M21" i="3"/>
  <c r="M15" i="3"/>
  <c r="M8" i="3"/>
  <c r="M17" i="3"/>
  <c r="M27" i="3"/>
  <c r="M43" i="5"/>
  <c r="P20" i="5"/>
  <c r="Q20" i="5" s="1"/>
  <c r="P11" i="5"/>
  <c r="Q11" i="5" s="1"/>
  <c r="R28" i="5" s="1"/>
  <c r="R20" i="2"/>
  <c r="R34" i="2"/>
  <c r="R20" i="12"/>
  <c r="M93" i="9"/>
  <c r="M94" i="11"/>
  <c r="M49" i="1"/>
  <c r="M39" i="1"/>
  <c r="M17" i="1"/>
  <c r="M28" i="8"/>
  <c r="M73" i="8"/>
  <c r="M56" i="8"/>
  <c r="M65" i="8"/>
  <c r="M35" i="8"/>
  <c r="M46" i="8"/>
  <c r="M37" i="8"/>
  <c r="M49" i="8"/>
  <c r="M42" i="8"/>
  <c r="M80" i="8"/>
  <c r="M71" i="8"/>
  <c r="M58" i="8"/>
  <c r="M37" i="11"/>
  <c r="M82" i="8"/>
  <c r="M24" i="8"/>
  <c r="M51" i="8"/>
  <c r="M10" i="8"/>
  <c r="M29" i="9"/>
  <c r="M78" i="9"/>
  <c r="M92" i="9"/>
  <c r="M108" i="11"/>
  <c r="M47" i="11"/>
  <c r="M88" i="11"/>
  <c r="M33" i="12"/>
  <c r="M23" i="1"/>
  <c r="M118" i="9"/>
  <c r="M14" i="9"/>
  <c r="M16" i="2"/>
  <c r="M6" i="5"/>
  <c r="M70" i="1"/>
  <c r="M65" i="1"/>
  <c r="M67" i="1"/>
  <c r="M75" i="1"/>
  <c r="M50" i="1"/>
  <c r="M59" i="1"/>
  <c r="M9" i="1"/>
  <c r="M73" i="1"/>
  <c r="M36" i="1"/>
  <c r="M51" i="1"/>
  <c r="M60" i="1"/>
  <c r="M7" i="1"/>
  <c r="M11" i="1"/>
  <c r="M21" i="1"/>
  <c r="M52" i="1"/>
  <c r="M14" i="1"/>
  <c r="M44" i="1"/>
  <c r="M22" i="1"/>
  <c r="M10" i="1"/>
  <c r="M54" i="1"/>
  <c r="M15" i="1"/>
  <c r="M24" i="1"/>
  <c r="M56" i="1"/>
  <c r="M16" i="1"/>
  <c r="M46" i="1"/>
  <c r="M29" i="1"/>
  <c r="M57" i="1"/>
  <c r="M30" i="1"/>
  <c r="M33" i="5"/>
  <c r="M46" i="9"/>
  <c r="M15" i="8"/>
  <c r="M6" i="11"/>
  <c r="P49" i="11"/>
  <c r="Q49" i="11" s="1"/>
  <c r="R104" i="11" s="1"/>
  <c r="M79" i="9"/>
  <c r="M109" i="11"/>
  <c r="M41" i="12"/>
  <c r="M17" i="9"/>
  <c r="M9" i="2"/>
  <c r="M22" i="8"/>
  <c r="M16" i="8"/>
  <c r="M57" i="8"/>
  <c r="M38" i="8"/>
  <c r="M25" i="1"/>
  <c r="M23" i="9"/>
  <c r="M53" i="9"/>
  <c r="M82" i="11"/>
  <c r="M44" i="11"/>
  <c r="M60" i="11"/>
  <c r="M30" i="12"/>
  <c r="M101" i="9"/>
  <c r="M114" i="9"/>
  <c r="M8" i="1"/>
  <c r="M15" i="5"/>
  <c r="M43" i="1"/>
  <c r="M11" i="9"/>
  <c r="M71" i="9"/>
  <c r="M18" i="9"/>
  <c r="M39" i="9"/>
  <c r="M115" i="9"/>
  <c r="M102" i="9"/>
  <c r="M42" i="9"/>
  <c r="M107" i="9"/>
  <c r="M72" i="9"/>
  <c r="M28" i="9"/>
  <c r="M63" i="9"/>
  <c r="M57" i="9"/>
  <c r="M116" i="9"/>
  <c r="M103" i="9"/>
  <c r="M94" i="9"/>
  <c r="M80" i="9"/>
  <c r="M108" i="9"/>
  <c r="M73" i="9"/>
  <c r="M117" i="9"/>
  <c r="M7" i="9"/>
  <c r="M44" i="9"/>
  <c r="M110" i="9"/>
  <c r="M65" i="9"/>
  <c r="M60" i="9"/>
  <c r="M99" i="9"/>
  <c r="M90" i="9"/>
  <c r="M84" i="9"/>
  <c r="M24" i="9"/>
  <c r="M8" i="9"/>
  <c r="M45" i="9"/>
  <c r="M15" i="9"/>
  <c r="M36" i="9"/>
  <c r="M66" i="9"/>
  <c r="M113" i="9"/>
  <c r="M85" i="9"/>
  <c r="M77" i="9"/>
  <c r="M9" i="9"/>
  <c r="M70" i="9"/>
  <c r="M16" i="9"/>
  <c r="M37" i="9"/>
  <c r="M67" i="9"/>
  <c r="M100" i="9"/>
  <c r="M49" i="9"/>
  <c r="M91" i="9"/>
  <c r="M86" i="9"/>
  <c r="M31" i="9"/>
  <c r="P11" i="10"/>
  <c r="Q11" i="10" s="1"/>
  <c r="M15" i="10"/>
  <c r="M26" i="10"/>
  <c r="M8" i="10"/>
  <c r="M22" i="10"/>
  <c r="M42" i="10"/>
  <c r="M9" i="10"/>
  <c r="M31" i="10"/>
  <c r="M43" i="10"/>
  <c r="M10" i="10"/>
  <c r="M23" i="10"/>
  <c r="M32" i="10"/>
  <c r="M9" i="5"/>
  <c r="M48" i="11"/>
  <c r="M81" i="11"/>
  <c r="M85" i="11"/>
  <c r="M45" i="1"/>
  <c r="M71" i="1"/>
  <c r="M51" i="9"/>
  <c r="M110" i="11"/>
  <c r="M30" i="9"/>
  <c r="M32" i="9"/>
  <c r="M22" i="9"/>
  <c r="M74" i="11"/>
  <c r="M24" i="12"/>
  <c r="M109" i="9"/>
  <c r="R13" i="2"/>
  <c r="M59" i="8"/>
  <c r="M45" i="8"/>
  <c r="M9" i="8"/>
  <c r="M43" i="8"/>
  <c r="M50" i="9"/>
  <c r="M117" i="11"/>
  <c r="M73" i="11"/>
  <c r="M42" i="1"/>
  <c r="M106" i="9"/>
  <c r="M66" i="1"/>
  <c r="M25" i="5"/>
  <c r="M68" i="1"/>
  <c r="M81" i="8"/>
  <c r="M6" i="9"/>
  <c r="M58" i="9"/>
  <c r="M25" i="12"/>
  <c r="M39" i="12"/>
  <c r="M15" i="12"/>
  <c r="M26" i="12"/>
  <c r="M16" i="12"/>
  <c r="M27" i="12"/>
  <c r="M40" i="12"/>
  <c r="M8" i="12"/>
  <c r="M22" i="12"/>
  <c r="M42" i="12"/>
  <c r="M9" i="12"/>
  <c r="M10" i="12"/>
  <c r="M23" i="12"/>
  <c r="M32" i="12"/>
  <c r="M17" i="5"/>
  <c r="M16" i="5"/>
  <c r="M18" i="5"/>
  <c r="M31" i="5"/>
  <c r="M8" i="5"/>
  <c r="M7" i="5"/>
  <c r="M23" i="5"/>
  <c r="M39" i="5"/>
  <c r="M32" i="5"/>
  <c r="M40" i="5"/>
  <c r="M42" i="5"/>
  <c r="M10" i="5"/>
  <c r="M41" i="5"/>
  <c r="M30" i="5"/>
  <c r="M9" i="11"/>
  <c r="M55" i="11"/>
  <c r="M10" i="11"/>
  <c r="M65" i="11"/>
  <c r="M86" i="11"/>
  <c r="M96" i="11"/>
  <c r="M62" i="11"/>
  <c r="M14" i="11"/>
  <c r="M80" i="11"/>
  <c r="M118" i="11"/>
  <c r="M11" i="11"/>
  <c r="M87" i="11"/>
  <c r="M100" i="11"/>
  <c r="M22" i="11"/>
  <c r="M31" i="11"/>
  <c r="M76" i="11"/>
  <c r="M67" i="11"/>
  <c r="M92" i="11"/>
  <c r="M58" i="11"/>
  <c r="M23" i="11"/>
  <c r="M33" i="11"/>
  <c r="M16" i="11"/>
  <c r="M83" i="11"/>
  <c r="M114" i="11"/>
  <c r="M52" i="11"/>
  <c r="M68" i="11"/>
  <c r="M39" i="11"/>
  <c r="M24" i="11"/>
  <c r="M72" i="11"/>
  <c r="M45" i="11"/>
  <c r="M17" i="11"/>
  <c r="M107" i="11"/>
  <c r="M7" i="11"/>
  <c r="M53" i="11"/>
  <c r="M69" i="11"/>
  <c r="M93" i="11"/>
  <c r="M40" i="11"/>
  <c r="M59" i="11"/>
  <c r="M25" i="11"/>
  <c r="M46" i="11"/>
  <c r="M18" i="11"/>
  <c r="M115" i="11"/>
  <c r="M52" i="9"/>
  <c r="M119" i="11"/>
  <c r="M101" i="11"/>
  <c r="M59" i="9"/>
  <c r="M14" i="5"/>
  <c r="M22" i="5"/>
  <c r="M36" i="8"/>
  <c r="M50" i="8"/>
  <c r="M21" i="9"/>
  <c r="M99" i="11"/>
  <c r="M17" i="12"/>
  <c r="M56" i="9"/>
  <c r="M52" i="8"/>
  <c r="M79" i="8"/>
  <c r="M25" i="8"/>
  <c r="M70" i="8"/>
  <c r="M63" i="8"/>
  <c r="M31" i="1"/>
  <c r="M87" i="9"/>
  <c r="M116" i="11"/>
  <c r="M79" i="11"/>
  <c r="M32" i="11"/>
  <c r="M41" i="11"/>
  <c r="M54" i="11"/>
  <c r="M14" i="12"/>
  <c r="M26" i="2"/>
  <c r="M38" i="1"/>
  <c r="P44" i="5"/>
  <c r="Q44" i="5" s="1"/>
  <c r="M22" i="2"/>
  <c r="M8" i="2"/>
  <c r="M74" i="1"/>
  <c r="M32" i="8"/>
  <c r="M21" i="8"/>
  <c r="R82" i="9"/>
  <c r="M75" i="11"/>
  <c r="P28" i="12"/>
  <c r="Q28" i="12" s="1"/>
  <c r="R28" i="12" s="1"/>
  <c r="M28" i="1"/>
  <c r="M112" i="11"/>
  <c r="M15" i="11"/>
  <c r="M30" i="11"/>
  <c r="M51" i="11"/>
  <c r="M7" i="12"/>
  <c r="M58" i="1"/>
  <c r="M38" i="9"/>
  <c r="M10" i="9"/>
  <c r="M27" i="2"/>
  <c r="M72" i="1"/>
  <c r="R27" i="2"/>
  <c r="M24" i="5"/>
  <c r="P61" i="1"/>
  <c r="Q61" i="1" s="1"/>
  <c r="R61" i="1" s="1"/>
  <c r="P18" i="3"/>
  <c r="Q18" i="3" s="1"/>
  <c r="R68" i="9"/>
  <c r="M38" i="11"/>
  <c r="M6" i="12"/>
  <c r="M43" i="12"/>
  <c r="M33" i="8"/>
  <c r="M15" i="2"/>
  <c r="M24" i="2"/>
  <c r="M64" i="1"/>
  <c r="M10" i="3"/>
  <c r="M32" i="3"/>
  <c r="M13" i="3"/>
  <c r="M16" i="3"/>
  <c r="M11" i="2"/>
  <c r="M29" i="2"/>
  <c r="M31" i="2"/>
  <c r="M13" i="2"/>
  <c r="M9" i="3"/>
  <c r="M30" i="3"/>
  <c r="M25" i="2"/>
  <c r="M17" i="2"/>
  <c r="M23" i="3"/>
  <c r="M22" i="3"/>
  <c r="M29" i="3"/>
  <c r="M23" i="2"/>
  <c r="M10" i="2"/>
  <c r="M33" i="2"/>
  <c r="M18" i="2"/>
  <c r="M24" i="3"/>
  <c r="M12" i="2"/>
  <c r="R11" i="12" l="1"/>
  <c r="R44" i="10"/>
  <c r="R28" i="10"/>
  <c r="R44" i="12"/>
  <c r="R63" i="11"/>
  <c r="R104" i="9"/>
  <c r="R75" i="9"/>
  <c r="R88" i="9"/>
  <c r="R61" i="9"/>
  <c r="R95" i="9"/>
  <c r="R54" i="9"/>
  <c r="R47" i="9"/>
  <c r="R33" i="9"/>
  <c r="R19" i="9"/>
  <c r="R40" i="9"/>
  <c r="R111" i="9"/>
  <c r="R11" i="9"/>
  <c r="R118" i="9"/>
  <c r="R47" i="8"/>
  <c r="R61" i="8"/>
  <c r="R19" i="8"/>
  <c r="R40" i="8"/>
  <c r="R83" i="8"/>
  <c r="R33" i="8"/>
  <c r="R54" i="8"/>
  <c r="R68" i="8"/>
  <c r="R75" i="8"/>
  <c r="R26" i="8"/>
  <c r="R35" i="5"/>
  <c r="R18" i="3"/>
  <c r="R25" i="3"/>
  <c r="R26" i="1"/>
  <c r="R27" i="11"/>
  <c r="R11" i="11"/>
  <c r="R35" i="12"/>
  <c r="R40" i="1"/>
  <c r="R77" i="11"/>
  <c r="R75" i="1"/>
  <c r="R90" i="11"/>
  <c r="R20" i="5"/>
  <c r="R44" i="5"/>
  <c r="R33" i="1"/>
  <c r="R35" i="11"/>
  <c r="R119" i="11"/>
  <c r="R70" i="11"/>
  <c r="R42" i="11"/>
  <c r="R56" i="11"/>
  <c r="R35" i="10"/>
  <c r="R54" i="1"/>
  <c r="R12" i="1"/>
  <c r="R49" i="11"/>
  <c r="R19" i="11"/>
  <c r="R47" i="1"/>
  <c r="R84" i="11"/>
  <c r="R11" i="5"/>
  <c r="R97" i="11"/>
  <c r="R19" i="1"/>
  <c r="R12" i="3"/>
  <c r="R11" i="10"/>
  <c r="R20" i="10"/>
  <c r="R32" i="3"/>
</calcChain>
</file>

<file path=xl/sharedStrings.xml><?xml version="1.0" encoding="utf-8"?>
<sst xmlns="http://schemas.openxmlformats.org/spreadsheetml/2006/main" count="1040" uniqueCount="352">
  <si>
    <t>Name</t>
  </si>
  <si>
    <t>Club</t>
  </si>
  <si>
    <t>Vault</t>
  </si>
  <si>
    <t>Bars</t>
  </si>
  <si>
    <t>Beam</t>
  </si>
  <si>
    <t>Floor</t>
  </si>
  <si>
    <t>Total</t>
  </si>
  <si>
    <t>POSn</t>
  </si>
  <si>
    <t>FIG</t>
  </si>
  <si>
    <t xml:space="preserve">WEST MIDLANDS REGIONAL TEAMS </t>
  </si>
  <si>
    <t>Classic Challenge Bronze</t>
  </si>
  <si>
    <t>Classic Challenge Silver</t>
  </si>
  <si>
    <t>Classic Challenge Gold</t>
  </si>
  <si>
    <t>Classic Challenge Copper</t>
  </si>
  <si>
    <t>Classic Challenge Zinc</t>
  </si>
  <si>
    <t>6th November 2022</t>
  </si>
  <si>
    <t>Joker</t>
  </si>
  <si>
    <t>30th November 2024 &amp; 1st December 2024</t>
  </si>
  <si>
    <t>Eliza Evans</t>
  </si>
  <si>
    <t>BIRMINGHAM FLAMES</t>
  </si>
  <si>
    <t>Yumi Murray</t>
  </si>
  <si>
    <t>Safiyyah Shakoor</t>
  </si>
  <si>
    <t>Jessica Joberns</t>
  </si>
  <si>
    <t>Tori Noyce</t>
  </si>
  <si>
    <t>PARK WREKIN MOON</t>
  </si>
  <si>
    <t>Erin Jones</t>
  </si>
  <si>
    <t>Francesca Duckworth</t>
  </si>
  <si>
    <t>Alyvia Smith</t>
  </si>
  <si>
    <t>PARK WREKIN SUN</t>
  </si>
  <si>
    <t>Weronika Melnyk</t>
  </si>
  <si>
    <t>Betsy Castle</t>
  </si>
  <si>
    <t>Mia Bruce</t>
  </si>
  <si>
    <t>Annabel Woolridge</t>
  </si>
  <si>
    <t>Alexia Manlove</t>
  </si>
  <si>
    <t>Lorelai Maxwell</t>
  </si>
  <si>
    <t>Evelyn McPayne</t>
  </si>
  <si>
    <t>Maddie Mcnelis</t>
  </si>
  <si>
    <t>UTTOXETER B</t>
  </si>
  <si>
    <t>Phoebe Hine</t>
  </si>
  <si>
    <t>Evie Hathaway</t>
  </si>
  <si>
    <t>Lucy Leach</t>
  </si>
  <si>
    <t>HALO SPARKS SILVER</t>
  </si>
  <si>
    <t>Scarlett Jones</t>
  </si>
  <si>
    <t>Ruby Eversham</t>
  </si>
  <si>
    <t>Molly Thomas</t>
  </si>
  <si>
    <t>Marnie Ashton</t>
  </si>
  <si>
    <t>Amaya Brain</t>
  </si>
  <si>
    <t>HALO SPARKS BLACK</t>
  </si>
  <si>
    <t>Amelia Phillips</t>
  </si>
  <si>
    <t>Megan Powell</t>
  </si>
  <si>
    <t>Leah Shivachev</t>
  </si>
  <si>
    <t>Isabella Symonds</t>
  </si>
  <si>
    <t>Phoebe Russell</t>
  </si>
  <si>
    <t>BACK2BACK A</t>
  </si>
  <si>
    <t>Annabel Ratcliffe</t>
  </si>
  <si>
    <t>Charlotte Dale</t>
  </si>
  <si>
    <t>Jemima Dawson</t>
  </si>
  <si>
    <t>Darcy Viggars</t>
  </si>
  <si>
    <t>BACK2BACK B</t>
  </si>
  <si>
    <t>Tillie Broomhall</t>
  </si>
  <si>
    <t>Daria Ismail</t>
  </si>
  <si>
    <t>Baylee Belshaw</t>
  </si>
  <si>
    <t>Leila -May Stirzaker</t>
  </si>
  <si>
    <t>TAMWORTH RED</t>
  </si>
  <si>
    <t>Georgia Goldie</t>
  </si>
  <si>
    <t>Jasmine Waterman</t>
  </si>
  <si>
    <t>Esme James</t>
  </si>
  <si>
    <t>Nerissa Grzyk</t>
  </si>
  <si>
    <t>Gracie Gilbert-Spencer</t>
  </si>
  <si>
    <t>TAMWORTH BLACK</t>
  </si>
  <si>
    <t>Isabelle Crofton</t>
  </si>
  <si>
    <t>Ellie Savage</t>
  </si>
  <si>
    <t>Lolaah Clark</t>
  </si>
  <si>
    <t>Kelsi Beecham</t>
  </si>
  <si>
    <t>Izabella White</t>
  </si>
  <si>
    <t>Celia Ghezzawi</t>
  </si>
  <si>
    <t>Kimii-Li Facey</t>
  </si>
  <si>
    <t>Grace Young</t>
  </si>
  <si>
    <t>Ida Trakarnvuthikosol</t>
  </si>
  <si>
    <t>Ashlyn Warby</t>
  </si>
  <si>
    <t>PARK WREKIN ICE</t>
  </si>
  <si>
    <t>Honey O'Sullivan</t>
  </si>
  <si>
    <t>Willow Griffin</t>
  </si>
  <si>
    <t>Millie Bell</t>
  </si>
  <si>
    <t>Isabella Reynolds</t>
  </si>
  <si>
    <t>Amelia Chaplin</t>
  </si>
  <si>
    <t>PARK WREKIN FIRE</t>
  </si>
  <si>
    <t>Abigail Thom</t>
  </si>
  <si>
    <t>Keirie Mae Fellows</t>
  </si>
  <si>
    <t>Ella Taylor</t>
  </si>
  <si>
    <t>Faith Griffiths</t>
  </si>
  <si>
    <t>Olivia Lowell</t>
  </si>
  <si>
    <t>UTTOXETER</t>
  </si>
  <si>
    <t>Evie Davies</t>
  </si>
  <si>
    <t>Jessica Farrington</t>
  </si>
  <si>
    <t>Iris Howard</t>
  </si>
  <si>
    <t>Isla Allen</t>
  </si>
  <si>
    <t>BACK2BACK</t>
  </si>
  <si>
    <t>Sophie Wain</t>
  </si>
  <si>
    <t>Lara Richards</t>
  </si>
  <si>
    <t>Jessica Miles</t>
  </si>
  <si>
    <t>Amelia Sheppard</t>
  </si>
  <si>
    <t>TAMWORTH</t>
  </si>
  <si>
    <t>Alia Reynolds</t>
  </si>
  <si>
    <t>Beth Webb</t>
  </si>
  <si>
    <t>Leia Timmis</t>
  </si>
  <si>
    <t>Helena Finc</t>
  </si>
  <si>
    <t>PARK WREKIN</t>
  </si>
  <si>
    <t>Chloe Allen</t>
  </si>
  <si>
    <t>Jamie Reyner-Corbett</t>
  </si>
  <si>
    <t>Aneta Jansa</t>
  </si>
  <si>
    <t>Isla Mcbain</t>
  </si>
  <si>
    <t>Milana Tweats</t>
  </si>
  <si>
    <t>Natalia Sikorska</t>
  </si>
  <si>
    <t>Caitlin Wootton</t>
  </si>
  <si>
    <t>Ruby Wafer</t>
  </si>
  <si>
    <t>Summer Carter</t>
  </si>
  <si>
    <t>Poppy O'Sullivan</t>
  </si>
  <si>
    <t>Elizabeth Brown</t>
  </si>
  <si>
    <t>Erin Snape</t>
  </si>
  <si>
    <t>Edith Sneddon</t>
  </si>
  <si>
    <t>Halo Sparks SILVER</t>
  </si>
  <si>
    <t>Ella Cleworth</t>
  </si>
  <si>
    <t>Emily Schon</t>
  </si>
  <si>
    <t>Gwen Powell</t>
  </si>
  <si>
    <t>Georgia Webb</t>
  </si>
  <si>
    <t>Nancy Jones</t>
  </si>
  <si>
    <t>Halo Sparks BLACK</t>
  </si>
  <si>
    <t>Phoebe Bartlett</t>
  </si>
  <si>
    <t>Antonia Maria Fieraru</t>
  </si>
  <si>
    <t>Lily Reakes</t>
  </si>
  <si>
    <t>Elsie Wood</t>
  </si>
  <si>
    <t>Araceli Callister-Martin</t>
  </si>
  <si>
    <t>Park Wrekin Sea</t>
  </si>
  <si>
    <t>Sydney-Mai Stevenson</t>
  </si>
  <si>
    <t>Aubree Ffrench</t>
  </si>
  <si>
    <t>Ella Dorsett</t>
  </si>
  <si>
    <t>India Litherland</t>
  </si>
  <si>
    <t>Annie Powell</t>
  </si>
  <si>
    <t>Park Wrekin Sand</t>
  </si>
  <si>
    <t>Kate Davies</t>
  </si>
  <si>
    <t>Ottilie Mantle</t>
  </si>
  <si>
    <t>Ada Stevenson</t>
  </si>
  <si>
    <t>Hannah Howes</t>
  </si>
  <si>
    <t>Isla Blackett</t>
  </si>
  <si>
    <t>Back2Back</t>
  </si>
  <si>
    <t>Florence Hancock</t>
  </si>
  <si>
    <t>Valentina Williamson</t>
  </si>
  <si>
    <t>Madeleine Cooper</t>
  </si>
  <si>
    <t>Elsa North</t>
  </si>
  <si>
    <t>Isla Georgiou</t>
  </si>
  <si>
    <t>Emelie-Raine Manlove</t>
  </si>
  <si>
    <t>Darla Davies</t>
  </si>
  <si>
    <t>Uttoxeter B</t>
  </si>
  <si>
    <t>Hollie Hughes</t>
  </si>
  <si>
    <t>Orla Stanley</t>
  </si>
  <si>
    <t>Lola-Rose Ufton</t>
  </si>
  <si>
    <t>Uttoxeter C</t>
  </si>
  <si>
    <t>Evelyn Burrows</t>
  </si>
  <si>
    <t>Raya Carr</t>
  </si>
  <si>
    <t>Matilda Montgomery</t>
  </si>
  <si>
    <t>Isla Lodge</t>
  </si>
  <si>
    <t>Idsall A</t>
  </si>
  <si>
    <t>Abby Flannery</t>
  </si>
  <si>
    <t>Maddison Smith</t>
  </si>
  <si>
    <t>Florrie Hughes</t>
  </si>
  <si>
    <t>Addison Tongue</t>
  </si>
  <si>
    <t>Charlotte Carmont</t>
  </si>
  <si>
    <t>Zoe Pittson</t>
  </si>
  <si>
    <t>Idsall B</t>
  </si>
  <si>
    <t>Phoebe Wilson</t>
  </si>
  <si>
    <t>Summer Mason</t>
  </si>
  <si>
    <t>Holly Wilson</t>
  </si>
  <si>
    <t>Eliza Golding</t>
  </si>
  <si>
    <t>Annabel Flavell</t>
  </si>
  <si>
    <t>City of Worcester B</t>
  </si>
  <si>
    <t>Amelia Wood</t>
  </si>
  <si>
    <t>Summer-Lea Price</t>
  </si>
  <si>
    <t>Sylvia Miller</t>
  </si>
  <si>
    <t>Bella Hemmens</t>
  </si>
  <si>
    <t>Myla Reeves</t>
  </si>
  <si>
    <t>City of Worcester A</t>
  </si>
  <si>
    <t>Mya Atkinson</t>
  </si>
  <si>
    <t>Lilah Warfield</t>
  </si>
  <si>
    <t>Taylor Mudd</t>
  </si>
  <si>
    <t>Charlotte Jones</t>
  </si>
  <si>
    <t>Kaelynn Dove</t>
  </si>
  <si>
    <t>Malwina Modzelewska</t>
  </si>
  <si>
    <t>NW Wolverhampton</t>
  </si>
  <si>
    <t>Bobbi Clarke</t>
  </si>
  <si>
    <t>Eva Barrett</t>
  </si>
  <si>
    <t>Sienna Grychtol</t>
  </si>
  <si>
    <t>Maddison Simmons</t>
  </si>
  <si>
    <t>Pippa Eley</t>
  </si>
  <si>
    <t>Isla Elder</t>
  </si>
  <si>
    <t>Eliza Dauncey</t>
  </si>
  <si>
    <t>Mia Hunter</t>
  </si>
  <si>
    <t>Emilia Watkins</t>
  </si>
  <si>
    <t>Tahlia Preece</t>
  </si>
  <si>
    <t>Lottie Morgan</t>
  </si>
  <si>
    <t>Elsie Semple</t>
  </si>
  <si>
    <t>Eden Weaver</t>
  </si>
  <si>
    <t>Ava Tyndale</t>
  </si>
  <si>
    <t>Alexia Nastase</t>
  </si>
  <si>
    <t>Indie Robinson</t>
  </si>
  <si>
    <t>Lottie Mann</t>
  </si>
  <si>
    <t>Ava Crick</t>
  </si>
  <si>
    <t>Michelle Orosz</t>
  </si>
  <si>
    <t>Darwin A</t>
  </si>
  <si>
    <t>Iyla-Marie Cook-Davies</t>
  </si>
  <si>
    <t>Aila Gallagher</t>
  </si>
  <si>
    <t>Isabelle Morgan</t>
  </si>
  <si>
    <t>Maisie Hill</t>
  </si>
  <si>
    <t>Darwin B</t>
  </si>
  <si>
    <t>Hallie Milward</t>
  </si>
  <si>
    <t>Isabelle Smith</t>
  </si>
  <si>
    <t>Amelia Humphreys</t>
  </si>
  <si>
    <t>Skylar Rogers</t>
  </si>
  <si>
    <t>Daniella Wright</t>
  </si>
  <si>
    <t>Ciera Muzeza</t>
  </si>
  <si>
    <t>Adaani Jammeh</t>
  </si>
  <si>
    <t>Caitlin Mountjoy</t>
  </si>
  <si>
    <t>Ruby Dale</t>
  </si>
  <si>
    <t>Rosie Lloyd</t>
  </si>
  <si>
    <t>Darwin C</t>
  </si>
  <si>
    <t>Brogan Goodwin</t>
  </si>
  <si>
    <t>Lily Morris</t>
  </si>
  <si>
    <t>Amelia Harris</t>
  </si>
  <si>
    <t>Eve Judge</t>
  </si>
  <si>
    <t>Tamworth Red</t>
  </si>
  <si>
    <t>Cleo Giles</t>
  </si>
  <si>
    <t>Alice Jephcott</t>
  </si>
  <si>
    <t>Keira Leigh</t>
  </si>
  <si>
    <t>Isabella Hitches</t>
  </si>
  <si>
    <t>Amelia Edwards</t>
  </si>
  <si>
    <t>Tamworth Black</t>
  </si>
  <si>
    <t>Penelope Yates</t>
  </si>
  <si>
    <t>Annabelle Bradford</t>
  </si>
  <si>
    <t>Lucy Baird</t>
  </si>
  <si>
    <t>Eva Stafford</t>
  </si>
  <si>
    <t>Dorothy Kenny</t>
  </si>
  <si>
    <t>Uttoxeter</t>
  </si>
  <si>
    <t>Elsie Waller</t>
  </si>
  <si>
    <t>Annie Williams</t>
  </si>
  <si>
    <t>Sophie Clarke</t>
  </si>
  <si>
    <t>May Jones</t>
  </si>
  <si>
    <t>Sydni Walcott</t>
  </si>
  <si>
    <t>Nancy Marsh</t>
  </si>
  <si>
    <t>Esme Haynes-Maxwell</t>
  </si>
  <si>
    <t>Emily Blakeman</t>
  </si>
  <si>
    <t>Elodie Hand</t>
  </si>
  <si>
    <t>Neha Kumar</t>
  </si>
  <si>
    <t>Octavia Walker</t>
  </si>
  <si>
    <t>Maggie Mckinnon-Smith</t>
  </si>
  <si>
    <t>Bethany Swallow</t>
  </si>
  <si>
    <t>Charlotte Locking</t>
  </si>
  <si>
    <t>Aria Golder</t>
  </si>
  <si>
    <t>Tabitha Hurcombe</t>
  </si>
  <si>
    <t>Alexandra Migunova</t>
  </si>
  <si>
    <t>Elouise Gibbs</t>
  </si>
  <si>
    <t>Imogen Cassell</t>
  </si>
  <si>
    <t>City of Worcester C</t>
  </si>
  <si>
    <t>Phoebe Williams</t>
  </si>
  <si>
    <t>Sophia Brace</t>
  </si>
  <si>
    <t>Esther Steelefox</t>
  </si>
  <si>
    <t>FIG 1</t>
  </si>
  <si>
    <t>Isla Murray</t>
  </si>
  <si>
    <t>Scarlett Stone</t>
  </si>
  <si>
    <t>Poppy Dale</t>
  </si>
  <si>
    <t>Holly Dawson</t>
  </si>
  <si>
    <t>FIG 2</t>
  </si>
  <si>
    <t>1</t>
  </si>
  <si>
    <t>3</t>
  </si>
  <si>
    <t>4</t>
  </si>
  <si>
    <t>5</t>
  </si>
  <si>
    <t>20</t>
  </si>
  <si>
    <t>31</t>
  </si>
  <si>
    <t>36</t>
  </si>
  <si>
    <t>42</t>
  </si>
  <si>
    <t>Amelia Clarke</t>
  </si>
  <si>
    <t>46</t>
  </si>
  <si>
    <t>Laura Szabo</t>
  </si>
  <si>
    <t>8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</si>
  <si>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</si>
  <si>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</si>
  <si>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</si>
  <si>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</si>
  <si>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</si>
  <si>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</si>
  <si>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</si>
  <si>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</si>
  <si>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</si>
  <si>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</si>
  <si>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</si>
  <si>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</si>
  <si>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</si>
  <si>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</si>
  <si>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</si>
  <si>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</si>
  <si>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</si>
  <si>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</si>
  <si>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</si>
  <si>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</si>
  <si>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</si>
  <si>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64</t>
  </si>
  <si>
    <t>65</t>
  </si>
  <si>
    <t>66</t>
  </si>
  <si>
    <t>68</t>
  </si>
  <si>
    <t>69</t>
  </si>
  <si>
    <t>97</t>
  </si>
  <si>
    <t>99</t>
  </si>
  <si>
    <t>100</t>
  </si>
  <si>
    <t>101</t>
  </si>
  <si>
    <t>102</t>
  </si>
  <si>
    <t>103</t>
  </si>
  <si>
    <t>105</t>
  </si>
  <si>
    <t>107</t>
  </si>
  <si>
    <t>108</t>
  </si>
  <si>
    <t>109</t>
  </si>
  <si>
    <t>112</t>
  </si>
  <si>
    <t>30</t>
  </si>
  <si>
    <t>35</t>
  </si>
  <si>
    <t>40</t>
  </si>
  <si>
    <t>41</t>
  </si>
  <si>
    <t>45</t>
  </si>
  <si>
    <t>47</t>
  </si>
  <si>
    <t>48</t>
  </si>
  <si>
    <t>49</t>
  </si>
  <si>
    <t>71</t>
  </si>
  <si>
    <t>72</t>
  </si>
  <si>
    <t>76</t>
  </si>
  <si>
    <t>77</t>
  </si>
  <si>
    <t>79</t>
  </si>
  <si>
    <t>80</t>
  </si>
  <si>
    <t>84</t>
  </si>
  <si>
    <t>85</t>
  </si>
  <si>
    <t>90</t>
  </si>
  <si>
    <t>91</t>
  </si>
  <si>
    <t>117</t>
  </si>
  <si>
    <t>118</t>
  </si>
  <si>
    <t>121</t>
  </si>
  <si>
    <t>123</t>
  </si>
  <si>
    <t>124</t>
  </si>
  <si>
    <t>126</t>
  </si>
  <si>
    <t>130</t>
  </si>
  <si>
    <t>131</t>
  </si>
  <si>
    <t>132</t>
  </si>
  <si>
    <t>137</t>
  </si>
  <si>
    <t>Charlotte Bowker</t>
  </si>
  <si>
    <t>Olivia Vavrek</t>
  </si>
  <si>
    <t>Classic Challenge Tin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</si>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</sst>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2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4" fillId="0" borderId="0"/>
    <xf numFmtId="0" fontId="8" fillId="0" borderId="0"/>
    <xf numFmtId="0" fontId="7" fillId="0" borderId="0" applyNumberFormat="0" applyFill="0" applyBorder="0" applyProtection="0">
      <alignment vertical="top" wrapText="1"/>
    </xf>
    <xf numFmtId="0" fontId="8" fillId="32" borderId="14" applyNumberFormat="0" applyFont="0" applyAlignment="0" applyProtection="0"/>
    <xf numFmtId="0" fontId="21" fillId="27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14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4" fillId="0" borderId="1" xfId="37" applyBorder="1"/>
    <xf numFmtId="0" fontId="0" fillId="0" borderId="2" xfId="0" applyBorder="1"/>
    <xf numFmtId="0" fontId="0" fillId="0" borderId="1" xfId="0" applyFill="1" applyBorder="1"/>
    <xf numFmtId="0" fontId="5" fillId="0" borderId="1" xfId="37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1" xfId="37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5" fillId="0" borderId="1" xfId="37" applyNumberFormat="1" applyFont="1" applyFill="1" applyBorder="1" applyAlignment="1">
      <alignment horizontal="center" vertical="center"/>
    </xf>
    <xf numFmtId="0" fontId="5" fillId="0" borderId="1" xfId="37" applyFont="1" applyBorder="1"/>
    <xf numFmtId="49" fontId="5" fillId="0" borderId="1" xfId="37" applyNumberFormat="1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/>
    </xf>
    <xf numFmtId="0" fontId="23" fillId="0" borderId="0" xfId="0" applyFont="1"/>
    <xf numFmtId="0" fontId="5" fillId="0" borderId="1" xfId="0" applyFont="1" applyBorder="1" applyAlignment="1">
      <alignment horizontal="center" vertical="center"/>
    </xf>
    <xf numFmtId="2" fontId="0" fillId="0" borderId="0" xfId="0" applyNumberFormat="1" applyFont="1"/>
    <xf numFmtId="0" fontId="5" fillId="0" borderId="1" xfId="37" applyFont="1" applyFill="1" applyBorder="1"/>
    <xf numFmtId="0" fontId="25" fillId="0" borderId="0" xfId="0" applyFont="1"/>
    <xf numFmtId="2" fontId="0" fillId="33" borderId="1" xfId="0" applyNumberFormat="1" applyFill="1" applyBorder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1" fontId="27" fillId="0" borderId="1" xfId="37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37" applyFont="1" applyBorder="1" applyAlignment="1">
      <alignment horizontal="center" vertical="center"/>
    </xf>
    <xf numFmtId="0" fontId="27" fillId="0" borderId="1" xfId="37" applyFont="1" applyFill="1" applyBorder="1" applyAlignment="1">
      <alignment horizontal="center" vertical="center"/>
    </xf>
    <xf numFmtId="0" fontId="0" fillId="0" borderId="1" xfId="0" applyFont="1" applyFill="1" applyBorder="1"/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7" fillId="0" borderId="4" xfId="37" applyNumberFormat="1" applyFont="1" applyFill="1" applyBorder="1" applyAlignment="1">
      <alignment horizontal="center" vertical="center"/>
    </xf>
    <xf numFmtId="0" fontId="27" fillId="0" borderId="1" xfId="37" applyFont="1" applyBorder="1"/>
    <xf numFmtId="0" fontId="27" fillId="0" borderId="1" xfId="37" applyFont="1" applyFill="1" applyBorder="1"/>
    <xf numFmtId="1" fontId="27" fillId="0" borderId="4" xfId="37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37" applyNumberFormat="1" applyFont="1" applyFill="1" applyBorder="1" applyAlignment="1">
      <alignment horizontal="center" vertical="center"/>
    </xf>
    <xf numFmtId="0" fontId="27" fillId="0" borderId="1" xfId="37" applyFont="1" applyFill="1" applyBorder="1" applyAlignment="1">
      <alignment vertical="center"/>
    </xf>
    <xf numFmtId="1" fontId="28" fillId="0" borderId="1" xfId="0" applyNumberFormat="1" applyFont="1" applyBorder="1" applyAlignment="1">
      <alignment horizontal="center" vertical="center"/>
    </xf>
    <xf numFmtId="0" fontId="27" fillId="0" borderId="1" xfId="37" applyFont="1" applyBorder="1" applyAlignment="1">
      <alignment vertical="center"/>
    </xf>
    <xf numFmtId="1" fontId="27" fillId="0" borderId="4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/>
    </xf>
    <xf numFmtId="49" fontId="28" fillId="0" borderId="1" xfId="37" applyNumberFormat="1" applyFont="1" applyFill="1" applyBorder="1" applyAlignment="1">
      <alignment horizontal="center" vertical="center"/>
    </xf>
    <xf numFmtId="49" fontId="27" fillId="0" borderId="1" xfId="37" applyNumberFormat="1" applyFont="1" applyFill="1" applyBorder="1" applyAlignment="1">
      <alignment horizontal="center" vertical="center"/>
    </xf>
    <xf numFmtId="0" fontId="27" fillId="0" borderId="4" xfId="37" applyFont="1" applyBorder="1" applyAlignment="1">
      <alignment horizontal="center"/>
    </xf>
    <xf numFmtId="49" fontId="27" fillId="0" borderId="1" xfId="37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4" xfId="37" applyFont="1" applyFill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27" fillId="0" borderId="1" xfId="37" applyNumberFormat="1" applyFont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28" fillId="0" borderId="0" xfId="0" applyFont="1" applyBorder="1"/>
    <xf numFmtId="0" fontId="32" fillId="0" borderId="0" xfId="0" applyFont="1" applyBorder="1"/>
    <xf numFmtId="2" fontId="23" fillId="0" borderId="0" xfId="0" applyNumberFormat="1" applyFont="1"/>
    <xf numFmtId="2" fontId="23" fillId="0" borderId="1" xfId="0" applyNumberFormat="1" applyFont="1" applyBorder="1"/>
    <xf numFmtId="0" fontId="23" fillId="0" borderId="1" xfId="0" applyFont="1" applyBorder="1"/>
    <xf numFmtId="0" fontId="28" fillId="0" borderId="1" xfId="0" applyFont="1" applyBorder="1"/>
    <xf numFmtId="2" fontId="23" fillId="33" borderId="1" xfId="0" applyNumberFormat="1" applyFont="1" applyFill="1" applyBorder="1"/>
    <xf numFmtId="2" fontId="30" fillId="0" borderId="0" xfId="0" applyNumberFormat="1" applyFont="1"/>
    <xf numFmtId="0" fontId="28" fillId="0" borderId="1" xfId="37" applyNumberFormat="1" applyFont="1" applyFill="1" applyBorder="1" applyAlignment="1">
      <alignment horizontal="center" vertical="center"/>
    </xf>
    <xf numFmtId="0" fontId="28" fillId="0" borderId="4" xfId="37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2" fontId="23" fillId="33" borderId="1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2" fontId="31" fillId="0" borderId="0" xfId="0" applyNumberFormat="1" applyFont="1" applyAlignment="1">
      <alignment vertical="center"/>
    </xf>
    <xf numFmtId="2" fontId="30" fillId="0" borderId="0" xfId="0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6" xfId="37" applyFont="1" applyBorder="1" applyAlignment="1">
      <alignment vertical="center"/>
    </xf>
    <xf numFmtId="0" fontId="27" fillId="0" borderId="5" xfId="37" applyFont="1" applyFill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27" fillId="34" borderId="1" xfId="37" applyFont="1" applyFill="1" applyBorder="1" applyAlignment="1">
      <alignment horizontal="center" vertical="center"/>
    </xf>
    <xf numFmtId="49" fontId="28" fillId="34" borderId="1" xfId="0" applyNumberFormat="1" applyFont="1" applyFill="1" applyBorder="1" applyAlignment="1">
      <alignment horizontal="center" vertical="center"/>
    </xf>
    <xf numFmtId="49" fontId="27" fillId="34" borderId="1" xfId="37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1" fontId="27" fillId="34" borderId="1" xfId="0" applyNumberFormat="1" applyFont="1" applyFill="1" applyBorder="1" applyAlignment="1">
      <alignment horizontal="center" vertical="center"/>
    </xf>
    <xf numFmtId="1" fontId="28" fillId="34" borderId="1" xfId="0" applyNumberFormat="1" applyFont="1" applyFill="1" applyBorder="1" applyAlignment="1">
      <alignment horizontal="center" vertical="center"/>
    </xf>
    <xf numFmtId="0" fontId="27" fillId="34" borderId="7" xfId="0" applyNumberFormat="1" applyFont="1" applyFill="1" applyBorder="1" applyAlignment="1">
      <alignment horizontal="center" vertical="center"/>
    </xf>
    <xf numFmtId="0" fontId="27" fillId="34" borderId="1" xfId="0" applyNumberFormat="1" applyFont="1" applyFill="1" applyBorder="1" applyAlignment="1">
      <alignment horizontal="center" vertical="center"/>
    </xf>
    <xf numFmtId="0" fontId="27" fillId="34" borderId="1" xfId="0" applyFont="1" applyFill="1" applyBorder="1" applyAlignment="1">
      <alignment horizontal="center" vertical="center"/>
    </xf>
    <xf numFmtId="49" fontId="27" fillId="3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34" borderId="1" xfId="0" applyFont="1" applyFill="1" applyBorder="1" applyAlignment="1">
      <alignment vertical="center"/>
    </xf>
    <xf numFmtId="2" fontId="0" fillId="34" borderId="1" xfId="0" applyNumberFormat="1" applyFont="1" applyFill="1" applyBorder="1" applyAlignment="1">
      <alignment vertical="center"/>
    </xf>
    <xf numFmtId="2" fontId="23" fillId="34" borderId="1" xfId="0" applyNumberFormat="1" applyFont="1" applyFill="1" applyBorder="1" applyAlignment="1">
      <alignment vertical="center"/>
    </xf>
    <xf numFmtId="0" fontId="23" fillId="34" borderId="1" xfId="0" applyFont="1" applyFill="1" applyBorder="1" applyAlignment="1">
      <alignment vertical="center"/>
    </xf>
    <xf numFmtId="0" fontId="27" fillId="0" borderId="4" xfId="37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34" borderId="1" xfId="37" applyFont="1" applyFill="1" applyBorder="1" applyAlignment="1">
      <alignment vertical="center"/>
    </xf>
    <xf numFmtId="0" fontId="28" fillId="0" borderId="1" xfId="37" applyFont="1" applyFill="1" applyBorder="1" applyAlignment="1">
      <alignment vertical="center"/>
    </xf>
    <xf numFmtId="49" fontId="27" fillId="0" borderId="4" xfId="37" applyNumberFormat="1" applyFont="1" applyBorder="1" applyAlignment="1">
      <alignment horizontal="center" vertical="center"/>
    </xf>
    <xf numFmtId="49" fontId="27" fillId="0" borderId="7" xfId="37" applyNumberFormat="1" applyFont="1" applyFill="1" applyBorder="1" applyAlignment="1">
      <alignment horizontal="center" vertical="center"/>
    </xf>
    <xf numFmtId="1" fontId="27" fillId="34" borderId="1" xfId="37" applyNumberFormat="1" applyFont="1" applyFill="1" applyBorder="1" applyAlignment="1">
      <alignment horizontal="center" vertical="center"/>
    </xf>
    <xf numFmtId="0" fontId="27" fillId="34" borderId="4" xfId="37" applyFont="1" applyFill="1" applyBorder="1" applyAlignment="1">
      <alignment horizontal="center" vertical="center"/>
    </xf>
    <xf numFmtId="0" fontId="28" fillId="34" borderId="1" xfId="37" applyFont="1" applyFill="1" applyBorder="1" applyAlignment="1">
      <alignment vertical="center"/>
    </xf>
  </cellXfs>
  <cellStyles count="45">
    <cellStyle name="20% - Accent1 2" xfId="1" xr:uid="{8D87A412-5D4B-4992-A563-9DA98D3493D6}"/>
    <cellStyle name="20% - Accent2 2" xfId="2" xr:uid="{2CD30BB6-CC8F-4E4C-9057-6654F04770FA}"/>
    <cellStyle name="20% - Accent3 2" xfId="3" xr:uid="{EB6C41EE-D7DD-4085-AED8-F1E417160B08}"/>
    <cellStyle name="20% - Accent4 2" xfId="4" xr:uid="{470951A2-04F1-4BF6-97C4-D0E4D5110D11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BCD356A-78C1-410F-AFA2-90F2DC8FE51A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FFDAE60B-04B0-48E3-9B96-4A89CBCF8269}"/>
    <cellStyle name="60% - Accent4 2" xfId="16" xr:uid="{53436768-CEF3-471A-8730-A680B884AF8D}"/>
    <cellStyle name="60% - Accent5" xfId="17" builtinId="48" customBuiltin="1"/>
    <cellStyle name="60% - Accent6 2" xfId="18" xr:uid="{42C5269A-9054-400C-A31D-CBF59F4CDC3E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838AA3DE-556E-48EA-8779-7C76FBF28D89}"/>
    <cellStyle name="Normal 2 2" xfId="38" xr:uid="{2345F211-93BA-4AF0-B81D-F69C0C64F88C}"/>
    <cellStyle name="Normal 2 3" xfId="39" xr:uid="{9CD9E30D-3F5D-402B-8DCF-FF1622A08941}"/>
    <cellStyle name="Note 2" xfId="40" xr:uid="{BBA4BCBE-9B77-4ADA-A09D-D8D6BE7813A0}"/>
    <cellStyle name="Output" xfId="41" builtinId="21" customBuiltin="1"/>
    <cellStyle name="Title 2" xfId="42" xr:uid="{0632FE48-E219-4A16-ABF7-1B5FC1606221}"/>
    <cellStyle name="Total" xfId="43" builtinId="25" customBuiltin="1"/>
    <cellStyle name="Warning Text" xfId="44" builtinId="11" customBuiltin="1"/>
  </cellStyles>
  <dxfs count="174"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CE6B2-C9F0-4FF5-AEDB-39215647C3EB}">
  <sheetPr>
    <pageSetUpPr fitToPage="1"/>
  </sheetPr>
  <dimension ref="A1:R41"/>
  <sheetViews>
    <sheetView zoomScale="70" zoomScaleNormal="70" zoomScaleSheetLayoutView="80" workbookViewId="0">
      <pane ySplit="5" topLeftCell="A6" activePane="bottomLeft" state="frozen"/>
      <selection pane="bottomLeft" activeCell="N22" sqref="N22:N25"/>
    </sheetView>
  </sheetViews>
  <sheetFormatPr defaultRowHeight="14.5" x14ac:dyDescent="0.35"/>
  <cols>
    <col min="1" max="1" width="4.453125" style="6" bestFit="1" customWidth="1"/>
    <col min="2" max="2" width="20.453125" customWidth="1"/>
    <col min="3" max="3" width="25.453125" customWidth="1"/>
    <col min="4" max="4" width="9.08984375" customWidth="1"/>
    <col min="5" max="5" width="7.54296875" bestFit="1" customWidth="1"/>
    <col min="7" max="7" width="7.54296875" bestFit="1" customWidth="1"/>
    <col min="9" max="9" width="7.54296875" bestFit="1" customWidth="1"/>
    <col min="11" max="11" width="7.54296875" bestFit="1" customWidth="1"/>
    <col min="15" max="15" width="6.90625" bestFit="1" customWidth="1"/>
    <col min="16" max="16" width="7.6328125" bestFit="1" customWidth="1"/>
    <col min="17" max="17" width="7.6328125" hidden="1" customWidth="1"/>
    <col min="18" max="18" width="5.6328125" style="4" bestFit="1" customWidth="1"/>
  </cols>
  <sheetData>
    <row r="1" spans="1:18" ht="18.5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8.5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3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5">
      <c r="B4" t="s">
        <v>0</v>
      </c>
      <c r="C4" t="s">
        <v>1</v>
      </c>
      <c r="D4" t="s">
        <v>2</v>
      </c>
      <c r="F4" t="s">
        <v>3</v>
      </c>
      <c r="H4" t="s">
        <v>4</v>
      </c>
      <c r="J4" t="s">
        <v>5</v>
      </c>
      <c r="L4" t="s">
        <v>6</v>
      </c>
      <c r="N4" t="s">
        <v>16</v>
      </c>
    </row>
    <row r="5" spans="1:18" x14ac:dyDescent="0.35">
      <c r="D5" s="2"/>
      <c r="E5" s="2" t="s">
        <v>7</v>
      </c>
      <c r="F5" s="2"/>
      <c r="G5" s="2" t="s">
        <v>7</v>
      </c>
      <c r="H5" s="2"/>
      <c r="I5" s="2" t="s">
        <v>7</v>
      </c>
      <c r="J5" s="2"/>
      <c r="K5" s="2" t="s">
        <v>7</v>
      </c>
      <c r="M5" s="2" t="s">
        <v>7</v>
      </c>
      <c r="N5" s="2"/>
    </row>
    <row r="6" spans="1:18" x14ac:dyDescent="0.35">
      <c r="A6" s="5"/>
      <c r="B6" s="3" t="s">
        <v>12</v>
      </c>
    </row>
    <row r="7" spans="1:18" x14ac:dyDescent="0.35">
      <c r="A7" s="5"/>
      <c r="B7" s="11"/>
    </row>
    <row r="8" spans="1:18" hidden="1" x14ac:dyDescent="0.35">
      <c r="A8" s="14"/>
      <c r="B8" s="12"/>
      <c r="C8" s="12"/>
      <c r="D8" s="7"/>
      <c r="E8" s="8" t="e">
        <f t="shared" ref="E8:E13" si="0">RANK(D8,D$8:D$35)</f>
        <v>#N/A</v>
      </c>
      <c r="F8" s="7"/>
      <c r="G8" s="8" t="e">
        <f t="shared" ref="G8:G13" si="1">RANK(F8,F$8:F$35)</f>
        <v>#N/A</v>
      </c>
      <c r="H8" s="7"/>
      <c r="I8" s="8" t="e">
        <f t="shared" ref="I8:I13" si="2">RANK(H8,H$8:H$35)</f>
        <v>#N/A</v>
      </c>
      <c r="J8" s="7"/>
      <c r="K8" s="8" t="e">
        <f t="shared" ref="K8:K13" si="3">RANK(J8,J$8:J$35)</f>
        <v>#N/A</v>
      </c>
      <c r="L8" s="7">
        <f t="shared" ref="L8:L13" si="4">D8+F8+H8+J8</f>
        <v>0</v>
      </c>
      <c r="M8" s="8">
        <f t="shared" ref="M8:M13" si="5">RANK(L8,L$8:L$35)</f>
        <v>1</v>
      </c>
      <c r="N8" s="8"/>
      <c r="O8" s="8" t="s">
        <v>2</v>
      </c>
      <c r="P8" s="7">
        <f>IF(COUNT(D8:D13)=5,SUM(D8:D13)-MIN(D8:D13),SUM(D8:D13))</f>
        <v>0</v>
      </c>
      <c r="Q8" s="1"/>
    </row>
    <row r="9" spans="1:18" hidden="1" x14ac:dyDescent="0.35">
      <c r="A9" s="23"/>
      <c r="B9" s="12"/>
      <c r="C9" s="12"/>
      <c r="D9" s="7"/>
      <c r="E9" s="8" t="e">
        <f t="shared" si="0"/>
        <v>#N/A</v>
      </c>
      <c r="F9" s="7"/>
      <c r="G9" s="8" t="e">
        <f t="shared" si="1"/>
        <v>#N/A</v>
      </c>
      <c r="H9" s="7"/>
      <c r="I9" s="8" t="e">
        <f t="shared" si="2"/>
        <v>#N/A</v>
      </c>
      <c r="J9" s="7"/>
      <c r="K9" s="8" t="e">
        <f t="shared" si="3"/>
        <v>#N/A</v>
      </c>
      <c r="L9" s="7">
        <f t="shared" si="4"/>
        <v>0</v>
      </c>
      <c r="M9" s="8">
        <f t="shared" si="5"/>
        <v>1</v>
      </c>
      <c r="N9" s="8"/>
      <c r="O9" s="8" t="s">
        <v>3</v>
      </c>
      <c r="P9" s="7">
        <f>IF(COUNT(F8:F13)=5,SUM(F8:F13)-MIN(F8:F13),SUM(F8:F13))</f>
        <v>0</v>
      </c>
      <c r="Q9" s="1"/>
    </row>
    <row r="10" spans="1:18" hidden="1" x14ac:dyDescent="0.35">
      <c r="A10" s="23"/>
      <c r="B10" s="12"/>
      <c r="C10" s="12"/>
      <c r="D10" s="7"/>
      <c r="E10" s="8" t="e">
        <f t="shared" si="0"/>
        <v>#N/A</v>
      </c>
      <c r="F10" s="7"/>
      <c r="G10" s="8" t="e">
        <f t="shared" si="1"/>
        <v>#N/A</v>
      </c>
      <c r="H10" s="7"/>
      <c r="I10" s="8" t="e">
        <f t="shared" si="2"/>
        <v>#N/A</v>
      </c>
      <c r="J10" s="7"/>
      <c r="K10" s="8" t="e">
        <f t="shared" si="3"/>
        <v>#N/A</v>
      </c>
      <c r="L10" s="7">
        <f t="shared" si="4"/>
        <v>0</v>
      </c>
      <c r="M10" s="8">
        <f t="shared" si="5"/>
        <v>1</v>
      </c>
      <c r="N10" s="8"/>
      <c r="O10" s="8" t="s">
        <v>4</v>
      </c>
      <c r="P10" s="7">
        <f>IF(COUNT(H8:H13)=5,SUM(H8:H13)-MIN(H8:H13),SUM(H8:H13))</f>
        <v>0</v>
      </c>
      <c r="Q10" s="1"/>
    </row>
    <row r="11" spans="1:18" hidden="1" x14ac:dyDescent="0.35">
      <c r="A11" s="23"/>
      <c r="B11" s="12"/>
      <c r="C11" s="12"/>
      <c r="D11" s="7"/>
      <c r="E11" s="8" t="e">
        <f t="shared" si="0"/>
        <v>#N/A</v>
      </c>
      <c r="F11" s="7"/>
      <c r="G11" s="8" t="e">
        <f t="shared" si="1"/>
        <v>#N/A</v>
      </c>
      <c r="H11" s="7"/>
      <c r="I11" s="8" t="e">
        <f t="shared" si="2"/>
        <v>#N/A</v>
      </c>
      <c r="J11" s="7"/>
      <c r="K11" s="8" t="e">
        <f t="shared" si="3"/>
        <v>#N/A</v>
      </c>
      <c r="L11" s="7">
        <f t="shared" si="4"/>
        <v>0</v>
      </c>
      <c r="M11" s="8">
        <f t="shared" si="5"/>
        <v>1</v>
      </c>
      <c r="N11" s="8"/>
      <c r="O11" s="8" t="s">
        <v>5</v>
      </c>
      <c r="P11" s="7">
        <f>IF(COUNT(J8:J13)=5,SUM(J8:J13)-MIN(J8:J13),SUM(J8:J13))</f>
        <v>0</v>
      </c>
      <c r="Q11" s="1"/>
    </row>
    <row r="12" spans="1:18" hidden="1" x14ac:dyDescent="0.35">
      <c r="A12" s="23"/>
      <c r="B12" s="12"/>
      <c r="C12" s="12"/>
      <c r="D12" s="7"/>
      <c r="E12" s="8" t="e">
        <f t="shared" si="0"/>
        <v>#N/A</v>
      </c>
      <c r="F12" s="7"/>
      <c r="G12" s="8" t="e">
        <f t="shared" si="1"/>
        <v>#N/A</v>
      </c>
      <c r="H12" s="7"/>
      <c r="I12" s="8" t="e">
        <f t="shared" si="2"/>
        <v>#N/A</v>
      </c>
      <c r="J12" s="7"/>
      <c r="K12" s="8" t="e">
        <f t="shared" si="3"/>
        <v>#N/A</v>
      </c>
      <c r="L12" s="7">
        <f t="shared" si="4"/>
        <v>0</v>
      </c>
      <c r="M12" s="8">
        <f t="shared" si="5"/>
        <v>1</v>
      </c>
      <c r="N12" s="8"/>
      <c r="O12" s="8"/>
      <c r="P12" s="7"/>
      <c r="Q12" s="1"/>
    </row>
    <row r="13" spans="1:18" hidden="1" x14ac:dyDescent="0.35">
      <c r="A13" s="23"/>
      <c r="B13" s="12"/>
      <c r="C13" s="12"/>
      <c r="D13" s="7"/>
      <c r="E13" s="8" t="e">
        <f t="shared" si="0"/>
        <v>#N/A</v>
      </c>
      <c r="F13" s="7"/>
      <c r="G13" s="8" t="e">
        <f t="shared" si="1"/>
        <v>#N/A</v>
      </c>
      <c r="H13" s="7"/>
      <c r="I13" s="8" t="e">
        <f t="shared" si="2"/>
        <v>#N/A</v>
      </c>
      <c r="J13" s="7"/>
      <c r="K13" s="8" t="e">
        <f t="shared" si="3"/>
        <v>#N/A</v>
      </c>
      <c r="L13" s="7">
        <f t="shared" si="4"/>
        <v>0</v>
      </c>
      <c r="M13" s="8">
        <f t="shared" si="5"/>
        <v>1</v>
      </c>
      <c r="N13" s="8"/>
      <c r="O13" s="8" t="s">
        <v>6</v>
      </c>
      <c r="P13" s="7">
        <f>SUM(P8:P12)</f>
        <v>0</v>
      </c>
      <c r="Q13" s="1">
        <f>P13</f>
        <v>0</v>
      </c>
      <c r="R13" s="9">
        <f>RANK(Q13,Q$8:Q$35)</f>
        <v>1</v>
      </c>
    </row>
    <row r="14" spans="1:18" hidden="1" x14ac:dyDescent="0.35">
      <c r="A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P14" s="1"/>
      <c r="Q14" s="1"/>
    </row>
    <row r="15" spans="1:18" x14ac:dyDescent="0.35">
      <c r="A15" s="18"/>
      <c r="B15" s="10"/>
      <c r="C15" s="25"/>
      <c r="D15" s="7"/>
      <c r="E15" s="8" t="e">
        <f>RANK(D15,D$8:D$35)</f>
        <v>#N/A</v>
      </c>
      <c r="F15" s="7"/>
      <c r="G15" s="8" t="e">
        <f>RANK(F15,F$8:F$35)</f>
        <v>#N/A</v>
      </c>
      <c r="H15" s="7"/>
      <c r="I15" s="8" t="e">
        <f t="shared" ref="I15:I20" si="6">RANK(H15,H$8:H$35)</f>
        <v>#N/A</v>
      </c>
      <c r="J15" s="7"/>
      <c r="K15" s="8" t="e">
        <f t="shared" ref="K15:K20" si="7">RANK(J15,J$8:J$35)</f>
        <v>#N/A</v>
      </c>
      <c r="L15" s="7">
        <f t="shared" ref="L15:L20" si="8">D15+F15+H15+J15</f>
        <v>0</v>
      </c>
      <c r="M15" s="8">
        <f>RANK(L15,L$8:L$35)</f>
        <v>1</v>
      </c>
      <c r="N15" s="27">
        <f>MAX(D15:D20)</f>
        <v>0</v>
      </c>
      <c r="O15" s="8" t="s">
        <v>2</v>
      </c>
      <c r="P15" s="7">
        <f>IF(COUNT(D15:D20)=5,SUM(D15:D19)-MIN(D15:D20),SUM(D15:D20))+N15</f>
        <v>0</v>
      </c>
      <c r="Q15" s="1"/>
    </row>
    <row r="16" spans="1:18" x14ac:dyDescent="0.35">
      <c r="A16" s="20"/>
      <c r="B16" s="10"/>
      <c r="C16" s="25"/>
      <c r="D16" s="7"/>
      <c r="E16" s="8" t="e">
        <f>RANK(D16,D$8:D$35)</f>
        <v>#N/A</v>
      </c>
      <c r="F16" s="7"/>
      <c r="G16" s="8" t="e">
        <f>RANK(F16,F$8:F$35)</f>
        <v>#N/A</v>
      </c>
      <c r="H16" s="7"/>
      <c r="I16" s="8" t="e">
        <f t="shared" si="6"/>
        <v>#N/A</v>
      </c>
      <c r="J16" s="7"/>
      <c r="K16" s="8" t="e">
        <f t="shared" si="7"/>
        <v>#N/A</v>
      </c>
      <c r="L16" s="7">
        <f t="shared" si="8"/>
        <v>0</v>
      </c>
      <c r="M16" s="8">
        <f>RANK(L16,L$8:L$35)</f>
        <v>1</v>
      </c>
      <c r="N16" s="27">
        <f>MAX(F15:F20)</f>
        <v>0</v>
      </c>
      <c r="O16" s="8" t="s">
        <v>3</v>
      </c>
      <c r="P16" s="7">
        <f>IF(COUNT(F15:F20)=5,SUM(F15:F20)-MIN(F15:F20),SUM(F15:F20))+N16</f>
        <v>0</v>
      </c>
      <c r="Q16" s="1"/>
    </row>
    <row r="17" spans="1:18" x14ac:dyDescent="0.35">
      <c r="A17" s="20"/>
      <c r="B17" s="10"/>
      <c r="C17" s="25"/>
      <c r="D17" s="7"/>
      <c r="E17" s="8" t="e">
        <f>RANK(D17,D$8:D$35)</f>
        <v>#N/A</v>
      </c>
      <c r="F17" s="7"/>
      <c r="G17" s="8" t="e">
        <f>RANK(F17,F$8:F$35)</f>
        <v>#N/A</v>
      </c>
      <c r="H17" s="7"/>
      <c r="I17" s="8" t="e">
        <f t="shared" si="6"/>
        <v>#N/A</v>
      </c>
      <c r="J17" s="7"/>
      <c r="K17" s="8" t="e">
        <f t="shared" si="7"/>
        <v>#N/A</v>
      </c>
      <c r="L17" s="7">
        <f t="shared" si="8"/>
        <v>0</v>
      </c>
      <c r="M17" s="8">
        <f>RANK(L17,L$8:L$35)</f>
        <v>1</v>
      </c>
      <c r="N17" s="27">
        <f>MAX(H15:H20)</f>
        <v>0</v>
      </c>
      <c r="O17" s="8" t="s">
        <v>4</v>
      </c>
      <c r="P17" s="7">
        <f>IF(COUNT(H15:H20)=5,SUM(H15:H20)-MIN(H15:H20),SUM(H15:H20))+N17</f>
        <v>0</v>
      </c>
      <c r="Q17" s="1"/>
    </row>
    <row r="18" spans="1:18" x14ac:dyDescent="0.35">
      <c r="A18" s="13"/>
      <c r="B18" s="10"/>
      <c r="C18" s="25"/>
      <c r="D18" s="7"/>
      <c r="E18" s="8" t="e">
        <f>RANK(D18,D$8:D$35)</f>
        <v>#N/A</v>
      </c>
      <c r="F18" s="7"/>
      <c r="G18" s="8" t="e">
        <f>RANK(F18,F$8:F$35)</f>
        <v>#N/A</v>
      </c>
      <c r="H18" s="7"/>
      <c r="I18" s="8" t="e">
        <f t="shared" si="6"/>
        <v>#N/A</v>
      </c>
      <c r="J18" s="7"/>
      <c r="K18" s="8" t="e">
        <f t="shared" si="7"/>
        <v>#N/A</v>
      </c>
      <c r="L18" s="7">
        <f t="shared" si="8"/>
        <v>0</v>
      </c>
      <c r="M18" s="8">
        <f>RANK(L18,L$8:L$35)</f>
        <v>1</v>
      </c>
      <c r="N18" s="27">
        <f>MAX(J15:J20)</f>
        <v>0</v>
      </c>
      <c r="O18" s="8" t="s">
        <v>5</v>
      </c>
      <c r="P18" s="7">
        <f>IF(COUNT(J15:J20)=5,SUM(J15:J20)-MIN(J15:J20),SUM(J15:J20))+N18</f>
        <v>0</v>
      </c>
      <c r="Q18" s="1"/>
    </row>
    <row r="19" spans="1:18" x14ac:dyDescent="0.35">
      <c r="A19" s="13"/>
      <c r="B19" s="10"/>
      <c r="C19" s="25"/>
      <c r="D19" s="7"/>
      <c r="E19" s="8" t="e">
        <f t="shared" ref="E19:G20" si="9">RANK(D19,D$8:D$35)</f>
        <v>#N/A</v>
      </c>
      <c r="F19" s="7"/>
      <c r="G19" s="8" t="e">
        <f t="shared" si="9"/>
        <v>#N/A</v>
      </c>
      <c r="H19" s="7"/>
      <c r="I19" s="8" t="e">
        <f t="shared" si="6"/>
        <v>#N/A</v>
      </c>
      <c r="J19" s="7"/>
      <c r="K19" s="8" t="e">
        <f t="shared" si="7"/>
        <v>#N/A</v>
      </c>
      <c r="L19" s="7">
        <f t="shared" si="8"/>
        <v>0</v>
      </c>
      <c r="M19" s="7"/>
      <c r="N19" s="7"/>
      <c r="O19" s="8"/>
      <c r="P19" s="7"/>
      <c r="Q19" s="1"/>
    </row>
    <row r="20" spans="1:18" x14ac:dyDescent="0.35">
      <c r="A20" s="23"/>
      <c r="B20" s="12"/>
      <c r="C20" s="25"/>
      <c r="D20" s="7"/>
      <c r="E20" s="8" t="e">
        <f t="shared" si="9"/>
        <v>#N/A</v>
      </c>
      <c r="F20" s="7"/>
      <c r="G20" s="8" t="e">
        <f t="shared" si="9"/>
        <v>#N/A</v>
      </c>
      <c r="H20" s="7"/>
      <c r="I20" s="8" t="e">
        <f t="shared" si="6"/>
        <v>#N/A</v>
      </c>
      <c r="J20" s="7"/>
      <c r="K20" s="8" t="e">
        <f t="shared" si="7"/>
        <v>#N/A</v>
      </c>
      <c r="L20" s="7">
        <f t="shared" si="8"/>
        <v>0</v>
      </c>
      <c r="M20" s="7"/>
      <c r="N20" s="7"/>
      <c r="O20" s="8" t="s">
        <v>6</v>
      </c>
      <c r="P20" s="7">
        <f>SUM(P15:P19)</f>
        <v>0</v>
      </c>
      <c r="Q20" s="1">
        <f>P20</f>
        <v>0</v>
      </c>
      <c r="R20" s="9">
        <f>RANK(Q20,Q$8:Q$35)</f>
        <v>1</v>
      </c>
    </row>
    <row r="21" spans="1:18" x14ac:dyDescent="0.35">
      <c r="R21"/>
    </row>
    <row r="22" spans="1:18" x14ac:dyDescent="0.35">
      <c r="A22" s="13"/>
      <c r="B22" s="10"/>
      <c r="C22" s="25"/>
      <c r="D22" s="7"/>
      <c r="E22" s="8" t="e">
        <f>RANK(D22,D$8:D$35)</f>
        <v>#N/A</v>
      </c>
      <c r="F22" s="7"/>
      <c r="G22" s="8" t="e">
        <f>RANK(F22,F$8:F$35)</f>
        <v>#N/A</v>
      </c>
      <c r="H22" s="7"/>
      <c r="I22" s="8" t="e">
        <f t="shared" ref="I22:I27" si="10">RANK(H22,H$8:H$35)</f>
        <v>#N/A</v>
      </c>
      <c r="J22" s="7"/>
      <c r="K22" s="8" t="e">
        <f t="shared" ref="K22:K27" si="11">RANK(J22,J$8:J$35)</f>
        <v>#N/A</v>
      </c>
      <c r="L22" s="7">
        <f t="shared" ref="L22:L27" si="12">D22+F22+H22+J22</f>
        <v>0</v>
      </c>
      <c r="M22" s="8">
        <f t="shared" ref="M22:M27" si="13">RANK(L22,L$8:L$35)</f>
        <v>1</v>
      </c>
      <c r="N22" s="27">
        <f>MAX(D22:D27)</f>
        <v>0</v>
      </c>
      <c r="O22" s="8" t="s">
        <v>2</v>
      </c>
      <c r="P22" s="7">
        <f>IF(COUNT(D22:D27)=5,SUM(D22:D26)-MIN(D22:D27),SUM(D22:D27))+N22</f>
        <v>0</v>
      </c>
      <c r="Q22" s="1"/>
    </row>
    <row r="23" spans="1:18" x14ac:dyDescent="0.35">
      <c r="A23" s="13"/>
      <c r="B23" s="10"/>
      <c r="C23" s="25"/>
      <c r="D23" s="7"/>
      <c r="E23" s="8" t="e">
        <f>RANK(D23,D$8:D$35)</f>
        <v>#N/A</v>
      </c>
      <c r="F23" s="7"/>
      <c r="G23" s="8" t="e">
        <f>RANK(F23,F$8:F$35)</f>
        <v>#N/A</v>
      </c>
      <c r="H23" s="7"/>
      <c r="I23" s="8" t="e">
        <f t="shared" si="10"/>
        <v>#N/A</v>
      </c>
      <c r="J23" s="7"/>
      <c r="K23" s="8" t="e">
        <f t="shared" si="11"/>
        <v>#N/A</v>
      </c>
      <c r="L23" s="7">
        <f t="shared" si="12"/>
        <v>0</v>
      </c>
      <c r="M23" s="8">
        <f t="shared" si="13"/>
        <v>1</v>
      </c>
      <c r="N23" s="27">
        <f>MAX(F22:F27)</f>
        <v>0</v>
      </c>
      <c r="O23" s="8" t="s">
        <v>3</v>
      </c>
      <c r="P23" s="7">
        <f>IF(COUNT(F22:F27)=5,SUM(F22:F27)-MIN(F22:F27),SUM(F22:F27))+N23</f>
        <v>0</v>
      </c>
      <c r="Q23" s="1"/>
    </row>
    <row r="24" spans="1:18" x14ac:dyDescent="0.35">
      <c r="A24" s="13"/>
      <c r="B24" s="10"/>
      <c r="C24" s="25"/>
      <c r="D24" s="7"/>
      <c r="E24" s="8" t="e">
        <f>RANK(D24,D$8:D$35)</f>
        <v>#N/A</v>
      </c>
      <c r="F24" s="7"/>
      <c r="G24" s="8" t="e">
        <f>RANK(F24,F$8:F$35)</f>
        <v>#N/A</v>
      </c>
      <c r="H24" s="7"/>
      <c r="I24" s="8" t="e">
        <f t="shared" si="10"/>
        <v>#N/A</v>
      </c>
      <c r="J24" s="7"/>
      <c r="K24" s="8" t="e">
        <f t="shared" si="11"/>
        <v>#N/A</v>
      </c>
      <c r="L24" s="7">
        <f t="shared" si="12"/>
        <v>0</v>
      </c>
      <c r="M24" s="8">
        <f t="shared" si="13"/>
        <v>1</v>
      </c>
      <c r="N24" s="27">
        <f>MAX(H22:H27)</f>
        <v>0</v>
      </c>
      <c r="O24" s="8" t="s">
        <v>4</v>
      </c>
      <c r="P24" s="7">
        <f>IF(COUNT(H22:H27)=5,SUM(H22:H27)-MIN(H22:H27),SUM(H22:H27))+N24</f>
        <v>0</v>
      </c>
      <c r="Q24" s="1"/>
    </row>
    <row r="25" spans="1:18" x14ac:dyDescent="0.35">
      <c r="A25" s="20"/>
      <c r="B25" s="10"/>
      <c r="C25" s="25"/>
      <c r="D25" s="7"/>
      <c r="E25" s="8" t="e">
        <f>RANK(D25,D$8:D$35)</f>
        <v>#N/A</v>
      </c>
      <c r="F25" s="7"/>
      <c r="G25" s="8" t="e">
        <f>RANK(F25,F$8:F$35)</f>
        <v>#N/A</v>
      </c>
      <c r="H25" s="7"/>
      <c r="I25" s="8" t="e">
        <f t="shared" si="10"/>
        <v>#N/A</v>
      </c>
      <c r="J25" s="7"/>
      <c r="K25" s="8" t="e">
        <f t="shared" si="11"/>
        <v>#N/A</v>
      </c>
      <c r="L25" s="7">
        <f t="shared" si="12"/>
        <v>0</v>
      </c>
      <c r="M25" s="8">
        <f t="shared" si="13"/>
        <v>1</v>
      </c>
      <c r="N25" s="27">
        <f>MAX(J22:J27)</f>
        <v>0</v>
      </c>
      <c r="O25" s="8" t="s">
        <v>5</v>
      </c>
      <c r="P25" s="7">
        <f>IF(COUNT(J22:J27)=5,SUM(J22:J27)-MIN(J22:J27),SUM(J22:J27))+N25</f>
        <v>0</v>
      </c>
      <c r="Q25" s="1"/>
    </row>
    <row r="26" spans="1:18" x14ac:dyDescent="0.35">
      <c r="A26" s="13"/>
      <c r="B26" s="10"/>
      <c r="C26" s="25"/>
      <c r="D26" s="7"/>
      <c r="E26" s="8" t="e">
        <f t="shared" ref="E26:G27" si="14">RANK(D26,D$8:D$35)</f>
        <v>#N/A</v>
      </c>
      <c r="F26" s="7"/>
      <c r="G26" s="8" t="e">
        <f t="shared" si="14"/>
        <v>#N/A</v>
      </c>
      <c r="H26" s="7"/>
      <c r="I26" s="8" t="e">
        <f t="shared" si="10"/>
        <v>#N/A</v>
      </c>
      <c r="J26" s="7"/>
      <c r="K26" s="8" t="e">
        <f t="shared" si="11"/>
        <v>#N/A</v>
      </c>
      <c r="L26" s="7">
        <f t="shared" si="12"/>
        <v>0</v>
      </c>
      <c r="M26" s="8">
        <f t="shared" si="13"/>
        <v>1</v>
      </c>
      <c r="N26" s="8"/>
      <c r="O26" s="8"/>
      <c r="P26" s="7"/>
      <c r="Q26" s="1"/>
    </row>
    <row r="27" spans="1:18" x14ac:dyDescent="0.35">
      <c r="A27" s="16"/>
      <c r="B27" s="10"/>
      <c r="C27" s="19"/>
      <c r="D27" s="7"/>
      <c r="E27" s="8" t="e">
        <f t="shared" si="14"/>
        <v>#N/A</v>
      </c>
      <c r="F27" s="7"/>
      <c r="G27" s="8" t="e">
        <f t="shared" si="14"/>
        <v>#N/A</v>
      </c>
      <c r="H27" s="7"/>
      <c r="I27" s="8" t="e">
        <f t="shared" si="10"/>
        <v>#N/A</v>
      </c>
      <c r="J27" s="7"/>
      <c r="K27" s="8" t="e">
        <f t="shared" si="11"/>
        <v>#N/A</v>
      </c>
      <c r="L27" s="7">
        <f t="shared" si="12"/>
        <v>0</v>
      </c>
      <c r="M27" s="8">
        <f t="shared" si="13"/>
        <v>1</v>
      </c>
      <c r="N27" s="8"/>
      <c r="O27" s="8" t="s">
        <v>6</v>
      </c>
      <c r="P27" s="7">
        <f>SUM(P22:P26)</f>
        <v>0</v>
      </c>
      <c r="Q27" s="1">
        <f>P27</f>
        <v>0</v>
      </c>
      <c r="R27" s="9">
        <f>RANK(Q27,Q$8:Q$35)</f>
        <v>1</v>
      </c>
    </row>
    <row r="28" spans="1:18" hidden="1" x14ac:dyDescent="0.35">
      <c r="A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"/>
      <c r="Q28" s="1"/>
    </row>
    <row r="29" spans="1:18" hidden="1" x14ac:dyDescent="0.35">
      <c r="A29" s="18"/>
      <c r="B29" s="10"/>
      <c r="C29" s="25"/>
      <c r="D29" s="7"/>
      <c r="E29" s="8" t="e">
        <f t="shared" ref="E29:E34" si="15">RANK(D29,D$8:D$35)</f>
        <v>#N/A</v>
      </c>
      <c r="F29" s="7"/>
      <c r="G29" s="8" t="e">
        <f t="shared" ref="G29:G34" si="16">RANK(F29,F$8:F$35)</f>
        <v>#N/A</v>
      </c>
      <c r="H29" s="7"/>
      <c r="I29" s="8" t="e">
        <f t="shared" ref="I29:I34" si="17">RANK(H29,H$8:H$35)</f>
        <v>#N/A</v>
      </c>
      <c r="J29" s="7"/>
      <c r="K29" s="8" t="e">
        <f t="shared" ref="K29:K34" si="18">RANK(J29,J$8:J$35)</f>
        <v>#N/A</v>
      </c>
      <c r="L29" s="7">
        <f t="shared" ref="L29:L34" si="19">D29+F29+H29+J29</f>
        <v>0</v>
      </c>
      <c r="M29" s="8">
        <f>RANK(L29,L$8:L$35)</f>
        <v>1</v>
      </c>
      <c r="N29" s="8"/>
      <c r="O29" s="8" t="s">
        <v>2</v>
      </c>
      <c r="P29" s="7">
        <f>IF(COUNT(D29:D34)=5,SUM(D29:D34)-MIN(D29:D34),SUM(D29:D34))</f>
        <v>0</v>
      </c>
      <c r="Q29" s="1"/>
    </row>
    <row r="30" spans="1:18" hidden="1" x14ac:dyDescent="0.35">
      <c r="A30" s="20"/>
      <c r="B30" s="10"/>
      <c r="C30" s="25"/>
      <c r="D30" s="7"/>
      <c r="E30" s="8" t="e">
        <f t="shared" si="15"/>
        <v>#N/A</v>
      </c>
      <c r="F30" s="7"/>
      <c r="G30" s="8" t="e">
        <f t="shared" si="16"/>
        <v>#N/A</v>
      </c>
      <c r="H30" s="7"/>
      <c r="I30" s="8" t="e">
        <f t="shared" si="17"/>
        <v>#N/A</v>
      </c>
      <c r="J30" s="7"/>
      <c r="K30" s="8" t="e">
        <f t="shared" si="18"/>
        <v>#N/A</v>
      </c>
      <c r="L30" s="7">
        <f t="shared" si="19"/>
        <v>0</v>
      </c>
      <c r="M30" s="8">
        <f>RANK(L30,L$8:L$35)</f>
        <v>1</v>
      </c>
      <c r="N30" s="8"/>
      <c r="O30" s="8" t="s">
        <v>3</v>
      </c>
      <c r="P30" s="7">
        <f>IF(COUNT(F29:F34)=5,SUM(F29:F34)-MIN(F29:F34),SUM(F29:F34))</f>
        <v>0</v>
      </c>
      <c r="Q30" s="1"/>
    </row>
    <row r="31" spans="1:18" hidden="1" x14ac:dyDescent="0.35">
      <c r="A31" s="21"/>
      <c r="B31" s="10"/>
      <c r="C31" s="25"/>
      <c r="D31" s="7"/>
      <c r="E31" s="8" t="e">
        <f t="shared" si="15"/>
        <v>#N/A</v>
      </c>
      <c r="F31" s="7"/>
      <c r="G31" s="8" t="e">
        <f t="shared" si="16"/>
        <v>#N/A</v>
      </c>
      <c r="H31" s="7"/>
      <c r="I31" s="8" t="e">
        <f t="shared" si="17"/>
        <v>#N/A</v>
      </c>
      <c r="J31" s="7"/>
      <c r="K31" s="8" t="e">
        <f t="shared" si="18"/>
        <v>#N/A</v>
      </c>
      <c r="L31" s="7">
        <f t="shared" si="19"/>
        <v>0</v>
      </c>
      <c r="M31" s="8">
        <f>RANK(L31,L$8:L$35)</f>
        <v>1</v>
      </c>
      <c r="N31" s="8"/>
      <c r="O31" s="8" t="s">
        <v>4</v>
      </c>
      <c r="P31" s="7">
        <f>IF(COUNT(H29:H34)=5,SUM(H29:H34)-MIN(H29:H34),SUM(H29:H34))</f>
        <v>0</v>
      </c>
      <c r="Q31" s="1"/>
    </row>
    <row r="32" spans="1:18" hidden="1" x14ac:dyDescent="0.35">
      <c r="A32" s="21"/>
      <c r="B32" s="10"/>
      <c r="C32" s="25"/>
      <c r="D32" s="7"/>
      <c r="E32" s="8" t="e">
        <f t="shared" si="15"/>
        <v>#N/A</v>
      </c>
      <c r="F32" s="7"/>
      <c r="G32" s="8" t="e">
        <f t="shared" si="16"/>
        <v>#N/A</v>
      </c>
      <c r="H32" s="7"/>
      <c r="I32" s="8" t="e">
        <f t="shared" si="17"/>
        <v>#N/A</v>
      </c>
      <c r="J32" s="7"/>
      <c r="K32" s="8" t="e">
        <f t="shared" si="18"/>
        <v>#N/A</v>
      </c>
      <c r="L32" s="7">
        <f t="shared" si="19"/>
        <v>0</v>
      </c>
      <c r="M32" s="8">
        <f>RANK(L32,L$8:L$35)</f>
        <v>1</v>
      </c>
      <c r="N32" s="8"/>
      <c r="O32" s="8" t="s">
        <v>5</v>
      </c>
      <c r="P32" s="7">
        <f>IF(COUNT(J29:J34)=5,SUM(J29:J34)-MIN(J29:J34),SUM(J29:J34))</f>
        <v>0</v>
      </c>
      <c r="Q32" s="1"/>
    </row>
    <row r="33" spans="1:18" hidden="1" x14ac:dyDescent="0.35">
      <c r="A33" s="16"/>
      <c r="B33" s="10"/>
      <c r="C33" s="25"/>
      <c r="D33" s="7"/>
      <c r="E33" s="8" t="e">
        <f t="shared" si="15"/>
        <v>#N/A</v>
      </c>
      <c r="F33" s="7"/>
      <c r="G33" s="8" t="e">
        <f t="shared" si="16"/>
        <v>#N/A</v>
      </c>
      <c r="H33" s="7"/>
      <c r="I33" s="8" t="e">
        <f t="shared" si="17"/>
        <v>#N/A</v>
      </c>
      <c r="J33" s="7"/>
      <c r="K33" s="8" t="e">
        <f t="shared" si="18"/>
        <v>#N/A</v>
      </c>
      <c r="L33" s="7">
        <f t="shared" si="19"/>
        <v>0</v>
      </c>
      <c r="M33" s="8">
        <f>RANK(L33,L$8:L$35)</f>
        <v>1</v>
      </c>
      <c r="N33" s="8"/>
      <c r="O33" s="8"/>
      <c r="P33" s="7"/>
      <c r="Q33" s="1"/>
    </row>
    <row r="34" spans="1:18" hidden="1" x14ac:dyDescent="0.35">
      <c r="A34" s="23"/>
      <c r="B34" s="12"/>
      <c r="C34" s="25"/>
      <c r="D34" s="7"/>
      <c r="E34" s="8" t="e">
        <f t="shared" si="15"/>
        <v>#N/A</v>
      </c>
      <c r="F34" s="7"/>
      <c r="G34" s="8" t="e">
        <f t="shared" si="16"/>
        <v>#N/A</v>
      </c>
      <c r="H34" s="7"/>
      <c r="I34" s="8" t="e">
        <f t="shared" si="17"/>
        <v>#N/A</v>
      </c>
      <c r="J34" s="7"/>
      <c r="K34" s="8" t="e">
        <f t="shared" si="18"/>
        <v>#N/A</v>
      </c>
      <c r="L34" s="7">
        <f t="shared" si="19"/>
        <v>0</v>
      </c>
      <c r="M34" s="7"/>
      <c r="N34" s="7"/>
      <c r="O34" s="8" t="s">
        <v>6</v>
      </c>
      <c r="P34" s="7">
        <f>SUM(P29:P33)</f>
        <v>0</v>
      </c>
      <c r="Q34" s="1">
        <f>P34</f>
        <v>0</v>
      </c>
      <c r="R34" s="9">
        <f>RANK(Q34,Q$8:Q$35)</f>
        <v>1</v>
      </c>
    </row>
    <row r="35" spans="1:18" x14ac:dyDescent="0.35">
      <c r="A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1"/>
      <c r="Q35" s="1"/>
    </row>
    <row r="36" spans="1:18" x14ac:dyDescent="0.35">
      <c r="D36" s="1"/>
      <c r="F36" s="1"/>
      <c r="H36" s="1"/>
      <c r="J36" s="1"/>
    </row>
    <row r="37" spans="1:18" x14ac:dyDescent="0.35">
      <c r="D37" s="1"/>
      <c r="F37" s="1"/>
      <c r="H37" s="1"/>
      <c r="J37" s="1"/>
    </row>
    <row r="38" spans="1:18" x14ac:dyDescent="0.35">
      <c r="D38" s="1"/>
      <c r="F38" s="1"/>
      <c r="H38" s="1"/>
      <c r="J38" s="1"/>
    </row>
    <row r="39" spans="1:18" x14ac:dyDescent="0.35">
      <c r="D39" s="1"/>
      <c r="F39" s="1"/>
      <c r="H39" s="1"/>
      <c r="J39" s="1"/>
    </row>
    <row r="40" spans="1:18" x14ac:dyDescent="0.35">
      <c r="D40" s="1"/>
      <c r="F40" s="1"/>
      <c r="H40" s="1"/>
      <c r="J40" s="1"/>
    </row>
    <row r="41" spans="1:18" x14ac:dyDescent="0.35">
      <c r="D41" s="1"/>
      <c r="F41" s="1"/>
      <c r="H41" s="1"/>
      <c r="J41" s="1"/>
    </row>
  </sheetData>
  <mergeCells count="2">
    <mergeCell ref="A1:R1"/>
    <mergeCell ref="A2:R2"/>
  </mergeCells>
  <phoneticPr fontId="2" type="noConversion"/>
  <conditionalFormatting sqref="R4:R20 R22:R65536">
    <cfRule type="cellIs" dxfId="173" priority="54" stopIfTrue="1" operator="equal">
      <formula>3</formula>
    </cfRule>
    <cfRule type="cellIs" dxfId="172" priority="55" stopIfTrue="1" operator="equal">
      <formula>2</formula>
    </cfRule>
    <cfRule type="cellIs" dxfId="171" priority="56" stopIfTrue="1" operator="equal">
      <formula>1</formula>
    </cfRule>
  </conditionalFormatting>
  <conditionalFormatting sqref="E1 G1 I1 K1 E3:E20 E22:E65536 G3:G20 G22:G65536 I3:I20 I22:I65536 K3:K20 K22:K65536">
    <cfRule type="cellIs" dxfId="170" priority="23" stopIfTrue="1" operator="equal">
      <formula>1</formula>
    </cfRule>
  </conditionalFormatting>
  <conditionalFormatting sqref="E29:E33">
    <cfRule type="cellIs" dxfId="169" priority="19" stopIfTrue="1" operator="equal">
      <formula>1</formula>
    </cfRule>
  </conditionalFormatting>
  <conditionalFormatting sqref="G29:G33">
    <cfRule type="cellIs" dxfId="168" priority="4" stopIfTrue="1" operator="equal">
      <formula>1</formula>
    </cfRule>
  </conditionalFormatting>
  <conditionalFormatting sqref="I29:I33">
    <cfRule type="cellIs" dxfId="167" priority="3" stopIfTrue="1" operator="equal">
      <formula>1</formula>
    </cfRule>
  </conditionalFormatting>
  <conditionalFormatting sqref="K29:K33">
    <cfRule type="cellIs" dxfId="166" priority="2" stopIfTrue="1" operator="equal">
      <formula>1</formula>
    </cfRule>
  </conditionalFormatting>
  <conditionalFormatting sqref="E2 G2 I2 K2">
    <cfRule type="cellIs" dxfId="165" priority="1" stopIfTrue="1" operator="equal">
      <formula>1</formula>
    </cfRule>
  </conditionalFormatting>
  <pageMargins left="0.51181102362204722" right="0.39370078740157483" top="0.31496062992125984" bottom="0.74803149606299213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2621-E8D4-4C1A-805A-2986A509C371}">
  <sheetPr>
    <pageSetUpPr fitToPage="1"/>
  </sheetPr>
  <dimension ref="A1:T51"/>
  <sheetViews>
    <sheetView zoomScale="90" zoomScaleNormal="90" workbookViewId="0">
      <selection sqref="A1:R1"/>
    </sheetView>
  </sheetViews>
  <sheetFormatPr defaultRowHeight="14.5" x14ac:dyDescent="0.35"/>
  <cols>
    <col min="1" max="1" width="5.08984375" style="82" bestFit="1" customWidth="1"/>
    <col min="2" max="2" width="19.26953125" style="82" bestFit="1" customWidth="1"/>
    <col min="3" max="3" width="12.54296875" style="82" bestFit="1" customWidth="1"/>
    <col min="4" max="4" width="6.54296875" style="82" bestFit="1" customWidth="1"/>
    <col min="5" max="5" width="7.54296875" style="82" bestFit="1" customWidth="1"/>
    <col min="6" max="6" width="6.36328125" style="82" bestFit="1" customWidth="1"/>
    <col min="7" max="9" width="7.54296875" style="82" bestFit="1" customWidth="1"/>
    <col min="10" max="10" width="7" style="82" bestFit="1" customWidth="1"/>
    <col min="11" max="11" width="7.54296875" style="82" bestFit="1" customWidth="1"/>
    <col min="12" max="12" width="6.90625" style="84" bestFit="1" customWidth="1"/>
    <col min="13" max="13" width="7.54296875" style="84" bestFit="1" customWidth="1"/>
    <col min="14" max="14" width="7.54296875" style="84" customWidth="1"/>
    <col min="15" max="15" width="7.54296875" style="84" bestFit="1" customWidth="1"/>
    <col min="16" max="16" width="6.54296875" style="84" bestFit="1" customWidth="1"/>
    <col min="17" max="17" width="0.90625" style="84" customWidth="1"/>
    <col min="18" max="18" width="7.6328125" style="86" customWidth="1"/>
    <col min="19" max="16384" width="8.7265625" style="82"/>
  </cols>
  <sheetData>
    <row r="1" spans="1:20" s="80" customFormat="1" ht="18.5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s="80" customFormat="1" ht="18.5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x14ac:dyDescent="0.35">
      <c r="D3" s="83"/>
      <c r="F3" s="83"/>
      <c r="H3" s="83"/>
      <c r="J3" s="83"/>
      <c r="M3" s="82"/>
      <c r="N3" s="85"/>
    </row>
    <row r="4" spans="1:20" s="87" customFormat="1" ht="15.5" x14ac:dyDescent="0.35">
      <c r="B4" s="88" t="s">
        <v>8</v>
      </c>
      <c r="L4" s="88"/>
      <c r="M4" s="88"/>
      <c r="N4" s="88"/>
      <c r="O4" s="88"/>
      <c r="P4" s="88"/>
      <c r="Q4" s="88"/>
      <c r="R4" s="89"/>
    </row>
    <row r="5" spans="1:20" hidden="1" x14ac:dyDescent="0.35">
      <c r="A5" s="83"/>
      <c r="D5" s="90"/>
      <c r="F5" s="90"/>
      <c r="H5" s="90"/>
      <c r="J5" s="90"/>
      <c r="L5" s="91"/>
      <c r="R5" s="84"/>
      <c r="T5" s="90"/>
    </row>
    <row r="6" spans="1:20" hidden="1" x14ac:dyDescent="0.35">
      <c r="A6" s="38"/>
      <c r="B6" s="92"/>
      <c r="C6" s="92"/>
      <c r="D6" s="93"/>
      <c r="E6" s="92" t="e">
        <f>RANK(D6,D$6:D$45)</f>
        <v>#N/A</v>
      </c>
      <c r="F6" s="93"/>
      <c r="G6" s="92" t="e">
        <f>RANK(F6,F$6:F$45)</f>
        <v>#N/A</v>
      </c>
      <c r="H6" s="93"/>
      <c r="I6" s="92" t="e">
        <f>RANK(H6,H$6:H$45)</f>
        <v>#N/A</v>
      </c>
      <c r="J6" s="93"/>
      <c r="K6" s="92" t="e">
        <f>RANK(J6,J$6:J$45)</f>
        <v>#N/A</v>
      </c>
      <c r="L6" s="94">
        <f>D6+F6+H6+J6</f>
        <v>0</v>
      </c>
      <c r="M6" s="95">
        <f>RANK(L6,L$6:L$45)</f>
        <v>10</v>
      </c>
      <c r="N6" s="95"/>
      <c r="O6" s="95" t="s">
        <v>2</v>
      </c>
      <c r="P6" s="94">
        <f>IF(COUNT(D6:D10)=4,SUM(D6:D10)-MIN(D6:D10),SUM(D6:D10))</f>
        <v>0</v>
      </c>
      <c r="Q6" s="91"/>
    </row>
    <row r="7" spans="1:20" hidden="1" x14ac:dyDescent="0.35">
      <c r="A7" s="33"/>
      <c r="B7" s="92"/>
      <c r="C7" s="92"/>
      <c r="D7" s="93"/>
      <c r="E7" s="92" t="e">
        <f>RANK(D7,D$6:D$45)</f>
        <v>#N/A</v>
      </c>
      <c r="F7" s="93"/>
      <c r="G7" s="92" t="e">
        <f>RANK(F7,F$6:F$45)</f>
        <v>#N/A</v>
      </c>
      <c r="H7" s="93"/>
      <c r="I7" s="92" t="e">
        <f>RANK(H7,H$6:H$45)</f>
        <v>#N/A</v>
      </c>
      <c r="J7" s="93"/>
      <c r="K7" s="92" t="e">
        <f>RANK(J7,J$6:J$45)</f>
        <v>#N/A</v>
      </c>
      <c r="L7" s="94">
        <f>D7+F7+H7+J7</f>
        <v>0</v>
      </c>
      <c r="M7" s="95">
        <f>RANK(L7,L$6:L$45)</f>
        <v>10</v>
      </c>
      <c r="N7" s="95"/>
      <c r="O7" s="95" t="s">
        <v>3</v>
      </c>
      <c r="P7" s="94">
        <f>IF(COUNT(F6:F10)=4,SUM(F6:F10)-MIN(F6:F10),SUM(F6:F10))</f>
        <v>0</v>
      </c>
      <c r="Q7" s="91"/>
    </row>
    <row r="8" spans="1:20" hidden="1" x14ac:dyDescent="0.35">
      <c r="A8" s="33"/>
      <c r="B8" s="92"/>
      <c r="C8" s="92"/>
      <c r="D8" s="93"/>
      <c r="E8" s="92" t="e">
        <f>RANK(D8,D$6:D$45)</f>
        <v>#N/A</v>
      </c>
      <c r="F8" s="93"/>
      <c r="G8" s="92" t="e">
        <f>RANK(F8,F$6:F$45)</f>
        <v>#N/A</v>
      </c>
      <c r="H8" s="93"/>
      <c r="I8" s="92" t="e">
        <f>RANK(H8,H$6:H$45)</f>
        <v>#N/A</v>
      </c>
      <c r="J8" s="93"/>
      <c r="K8" s="92" t="e">
        <f>RANK(J8,J$6:J$45)</f>
        <v>#N/A</v>
      </c>
      <c r="L8" s="94">
        <f>D8+F8+H8+J8</f>
        <v>0</v>
      </c>
      <c r="M8" s="95">
        <f>RANK(L8,L$6:L$45)</f>
        <v>10</v>
      </c>
      <c r="N8" s="95"/>
      <c r="O8" s="95" t="s">
        <v>4</v>
      </c>
      <c r="P8" s="94">
        <f>IF(COUNT(H6:H10)=4,SUM(H6:H10)-MIN(H6:H10),SUM(H6:H10))</f>
        <v>0</v>
      </c>
      <c r="Q8" s="91"/>
    </row>
    <row r="9" spans="1:20" hidden="1" x14ac:dyDescent="0.35">
      <c r="A9" s="33"/>
      <c r="B9" s="92"/>
      <c r="C9" s="92"/>
      <c r="D9" s="93"/>
      <c r="E9" s="92" t="e">
        <f>RANK(D9,D$6:D$45)</f>
        <v>#N/A</v>
      </c>
      <c r="F9" s="93"/>
      <c r="G9" s="92" t="e">
        <f>RANK(F9,F$6:F$45)</f>
        <v>#N/A</v>
      </c>
      <c r="H9" s="93"/>
      <c r="I9" s="92" t="e">
        <f>RANK(H9,H$6:H$45)</f>
        <v>#N/A</v>
      </c>
      <c r="J9" s="93"/>
      <c r="K9" s="92" t="e">
        <f>RANK(J9,J$6:J$45)</f>
        <v>#N/A</v>
      </c>
      <c r="L9" s="94">
        <f>D9+F9+H9+J9</f>
        <v>0</v>
      </c>
      <c r="M9" s="95">
        <f>RANK(L9,L$6:L$45)</f>
        <v>10</v>
      </c>
      <c r="N9" s="95"/>
      <c r="O9" s="95" t="s">
        <v>5</v>
      </c>
      <c r="P9" s="94">
        <f>IF(COUNT(J6:J10)=4,SUM(J6:J10)-MIN(J6:J10),SUM(J6:J10))</f>
        <v>0</v>
      </c>
      <c r="Q9" s="91"/>
    </row>
    <row r="10" spans="1:20" hidden="1" x14ac:dyDescent="0.35">
      <c r="A10" s="33"/>
      <c r="B10" s="92"/>
      <c r="C10" s="92"/>
      <c r="D10" s="93"/>
      <c r="E10" s="92" t="e">
        <f>RANK(D10,D$6:D$45)</f>
        <v>#N/A</v>
      </c>
      <c r="F10" s="93"/>
      <c r="G10" s="92" t="e">
        <f>RANK(F10,F$6:F$45)</f>
        <v>#N/A</v>
      </c>
      <c r="H10" s="93"/>
      <c r="I10" s="92" t="e">
        <f>RANK(H10,H$6:H$45)</f>
        <v>#N/A</v>
      </c>
      <c r="J10" s="93"/>
      <c r="K10" s="92" t="e">
        <f>RANK(J10,J$6:J$45)</f>
        <v>#N/A</v>
      </c>
      <c r="L10" s="94">
        <f>D10+F10+H10+J10</f>
        <v>0</v>
      </c>
      <c r="M10" s="95">
        <f>RANK(L10,L$6:L$45)</f>
        <v>10</v>
      </c>
      <c r="N10" s="95"/>
      <c r="O10" s="95"/>
      <c r="P10" s="94"/>
      <c r="Q10" s="91"/>
    </row>
    <row r="11" spans="1:20" hidden="1" x14ac:dyDescent="0.3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91"/>
      <c r="N11" s="91"/>
      <c r="O11" s="95" t="s">
        <v>6</v>
      </c>
      <c r="P11" s="94">
        <f>SUM(P6:P10)</f>
        <v>0</v>
      </c>
      <c r="Q11" s="91">
        <f>P11</f>
        <v>0</v>
      </c>
      <c r="R11" s="96">
        <f>RANK(Q11,Q$5:Q$45)</f>
        <v>3</v>
      </c>
    </row>
    <row r="12" spans="1:20" x14ac:dyDescent="0.35">
      <c r="A12" s="83"/>
      <c r="D12" s="90"/>
      <c r="E12" s="90"/>
      <c r="F12" s="90"/>
      <c r="G12" s="90"/>
      <c r="H12" s="90"/>
      <c r="I12" s="90"/>
      <c r="J12" s="90"/>
      <c r="K12" s="90"/>
      <c r="L12" s="91"/>
      <c r="M12" s="91"/>
      <c r="N12" s="91"/>
      <c r="T12" s="90"/>
    </row>
    <row r="13" spans="1:20" s="84" customFormat="1" x14ac:dyDescent="0.35">
      <c r="A13" s="95"/>
      <c r="B13" s="95" t="s">
        <v>0</v>
      </c>
      <c r="C13" s="95" t="s">
        <v>1</v>
      </c>
      <c r="D13" s="97" t="s">
        <v>2</v>
      </c>
      <c r="E13" s="97" t="s">
        <v>7</v>
      </c>
      <c r="F13" s="97" t="s">
        <v>3</v>
      </c>
      <c r="G13" s="97" t="s">
        <v>7</v>
      </c>
      <c r="H13" s="97" t="s">
        <v>4</v>
      </c>
      <c r="I13" s="97" t="s">
        <v>7</v>
      </c>
      <c r="J13" s="97" t="s">
        <v>5</v>
      </c>
      <c r="K13" s="97" t="s">
        <v>7</v>
      </c>
      <c r="L13" s="97" t="s">
        <v>6</v>
      </c>
      <c r="M13" s="97" t="s">
        <v>7</v>
      </c>
      <c r="N13" s="97" t="s">
        <v>16</v>
      </c>
      <c r="R13" s="86"/>
    </row>
    <row r="14" spans="1:20" x14ac:dyDescent="0.35">
      <c r="A14" s="34">
        <v>78</v>
      </c>
      <c r="B14" s="92" t="s">
        <v>106</v>
      </c>
      <c r="C14" s="92" t="s">
        <v>107</v>
      </c>
      <c r="D14" s="93">
        <v>11.85</v>
      </c>
      <c r="E14" s="92">
        <f>RANK(D14,D$6:D$45)</f>
        <v>4</v>
      </c>
      <c r="F14" s="93">
        <v>12.2</v>
      </c>
      <c r="G14" s="92">
        <f>RANK(F14,F$6:F$45)</f>
        <v>1</v>
      </c>
      <c r="H14" s="93">
        <v>11.55</v>
      </c>
      <c r="I14" s="92">
        <f>RANK(H14,H$6:H$45)</f>
        <v>1</v>
      </c>
      <c r="J14" s="93">
        <v>10.7</v>
      </c>
      <c r="K14" s="92">
        <f>RANK(J14,J$6:J$45)</f>
        <v>6</v>
      </c>
      <c r="L14" s="94">
        <f>D14+F14+H14+J14</f>
        <v>46.3</v>
      </c>
      <c r="M14" s="95">
        <f>RANK(L14,L$6:L$45)</f>
        <v>1</v>
      </c>
      <c r="N14" s="95"/>
      <c r="O14" s="95" t="s">
        <v>2</v>
      </c>
      <c r="P14" s="94">
        <f>IF(COUNT(D14:D19)=4,SUM(D14:D19)-MIN(D14:D19),SUM(D14:D19))+N14</f>
        <v>37.200000000000003</v>
      </c>
      <c r="Q14" s="91"/>
    </row>
    <row r="15" spans="1:20" x14ac:dyDescent="0.35">
      <c r="A15" s="34">
        <v>79</v>
      </c>
      <c r="B15" s="92" t="s">
        <v>108</v>
      </c>
      <c r="C15" s="92" t="s">
        <v>107</v>
      </c>
      <c r="D15" s="93"/>
      <c r="E15" s="92"/>
      <c r="F15" s="93">
        <v>10.1</v>
      </c>
      <c r="G15" s="92">
        <f>RANK(F15,F$6:F$45)</f>
        <v>4</v>
      </c>
      <c r="H15" s="93">
        <v>10.95</v>
      </c>
      <c r="I15" s="92">
        <f>RANK(H15,H$6:H$45)</f>
        <v>3</v>
      </c>
      <c r="J15" s="93"/>
      <c r="K15" s="92"/>
      <c r="L15" s="94">
        <f>D15+F15+H15+J15</f>
        <v>21.049999999999997</v>
      </c>
      <c r="M15" s="95">
        <f>RANK(L15,L$6:L$45)</f>
        <v>9</v>
      </c>
      <c r="N15" s="98">
        <f>MAX(F14:F20)</f>
        <v>12.2</v>
      </c>
      <c r="O15" s="95" t="s">
        <v>3</v>
      </c>
      <c r="P15" s="94">
        <f>IF(COUNT(F14:F19)=4,SUM(F14:F19)-MIN(F14:F19),SUM(F14:F19))+N15</f>
        <v>46.099999999999994</v>
      </c>
      <c r="Q15" s="91"/>
    </row>
    <row r="16" spans="1:20" x14ac:dyDescent="0.35">
      <c r="A16" s="39">
        <v>81</v>
      </c>
      <c r="B16" s="92" t="s">
        <v>109</v>
      </c>
      <c r="C16" s="92" t="s">
        <v>107</v>
      </c>
      <c r="D16" s="93">
        <v>13</v>
      </c>
      <c r="E16" s="92">
        <f>RANK(D16,D$6:D$45)</f>
        <v>1</v>
      </c>
      <c r="F16" s="93">
        <v>9.4</v>
      </c>
      <c r="G16" s="92">
        <f>RANK(F16,F$6:F$45)</f>
        <v>6</v>
      </c>
      <c r="H16" s="93">
        <v>7.8</v>
      </c>
      <c r="I16" s="92">
        <f>RANK(H16,H$6:H$45)</f>
        <v>8</v>
      </c>
      <c r="J16" s="93">
        <v>10.95</v>
      </c>
      <c r="K16" s="92">
        <f>RANK(J16,J$6:J$45)</f>
        <v>4</v>
      </c>
      <c r="L16" s="94">
        <f>D16+F16+H16+J16</f>
        <v>41.15</v>
      </c>
      <c r="M16" s="95">
        <f>RANK(L16,L$6:L$45)</f>
        <v>5</v>
      </c>
      <c r="N16" s="95"/>
      <c r="O16" s="95" t="s">
        <v>4</v>
      </c>
      <c r="P16" s="94">
        <f>IF(COUNT(H14:H19)=4,SUM(H14:H19)-MIN(H14:H19),SUM(H14:H19))+N16</f>
        <v>33.5</v>
      </c>
      <c r="Q16" s="91"/>
    </row>
    <row r="17" spans="1:18" x14ac:dyDescent="0.35">
      <c r="A17" s="34">
        <v>82</v>
      </c>
      <c r="B17" s="92" t="s">
        <v>110</v>
      </c>
      <c r="C17" s="92" t="s">
        <v>107</v>
      </c>
      <c r="D17" s="93">
        <v>11.5</v>
      </c>
      <c r="E17" s="92">
        <f>RANK(D17,D$6:D$45)</f>
        <v>7</v>
      </c>
      <c r="F17" s="93">
        <v>11.6</v>
      </c>
      <c r="G17" s="92">
        <f>RANK(F17,F$6:F$45)</f>
        <v>2</v>
      </c>
      <c r="H17" s="93">
        <v>11</v>
      </c>
      <c r="I17" s="92">
        <f>RANK(H17,H$6:H$45)</f>
        <v>2</v>
      </c>
      <c r="J17" s="93">
        <v>11.25</v>
      </c>
      <c r="K17" s="92">
        <f>RANK(J17,J$6:J$45)</f>
        <v>3</v>
      </c>
      <c r="L17" s="94">
        <f>D17+F17+H17+J17</f>
        <v>45.35</v>
      </c>
      <c r="M17" s="95">
        <f>RANK(L17,L$6:L$45)</f>
        <v>2</v>
      </c>
      <c r="N17" s="95"/>
      <c r="O17" s="95" t="s">
        <v>5</v>
      </c>
      <c r="P17" s="94">
        <f>IF(COUNT(J14:J19)=4,SUM(J14:J19)-MIN(J14:J19),SUM(J14:J19))+N17</f>
        <v>34.049999999999997</v>
      </c>
      <c r="Q17" s="91"/>
    </row>
    <row r="18" spans="1:18" x14ac:dyDescent="0.35">
      <c r="A18" s="34">
        <v>83</v>
      </c>
      <c r="B18" s="92" t="s">
        <v>281</v>
      </c>
      <c r="C18" s="92" t="s">
        <v>107</v>
      </c>
      <c r="D18" s="93">
        <v>12.35</v>
      </c>
      <c r="E18" s="92">
        <f>RANK(D18,D$6:D$45)</f>
        <v>2</v>
      </c>
      <c r="F18" s="93"/>
      <c r="G18" s="92"/>
      <c r="H18" s="93"/>
      <c r="I18" s="92"/>
      <c r="J18" s="93">
        <v>11.85</v>
      </c>
      <c r="K18" s="92">
        <f>RANK(J18,J$6:J$45)</f>
        <v>1</v>
      </c>
      <c r="L18" s="94">
        <f>D18+F18+H18+J18</f>
        <v>24.2</v>
      </c>
      <c r="M18" s="95">
        <f>RANK(L18,L$6:L$45)</f>
        <v>8</v>
      </c>
      <c r="N18" s="95"/>
      <c r="O18" s="95"/>
      <c r="P18" s="94"/>
      <c r="Q18" s="91"/>
    </row>
    <row r="19" spans="1:18" x14ac:dyDescent="0.35">
      <c r="A19" s="34"/>
      <c r="B19" s="92"/>
      <c r="C19" s="92"/>
      <c r="D19" s="93"/>
      <c r="E19" s="92"/>
      <c r="F19" s="93"/>
      <c r="G19" s="92"/>
      <c r="H19" s="93"/>
      <c r="I19" s="92"/>
      <c r="J19" s="93"/>
      <c r="K19" s="92"/>
      <c r="L19" s="94"/>
      <c r="M19" s="95"/>
      <c r="N19" s="95"/>
      <c r="O19" s="95"/>
      <c r="P19" s="94"/>
      <c r="Q19" s="91"/>
    </row>
    <row r="20" spans="1:18" x14ac:dyDescent="0.35">
      <c r="A20" s="90"/>
      <c r="B20" s="90"/>
      <c r="C20" s="90"/>
      <c r="D20" s="90"/>
      <c r="F20" s="90"/>
      <c r="H20" s="90"/>
      <c r="J20" s="90"/>
      <c r="L20" s="91"/>
      <c r="O20" s="95" t="s">
        <v>6</v>
      </c>
      <c r="P20" s="94">
        <f>SUM(P14:P19)</f>
        <v>150.85</v>
      </c>
      <c r="Q20" s="91">
        <f>P20</f>
        <v>150.85</v>
      </c>
      <c r="R20" s="96">
        <f>RANK(Q20,Q$5:Q$45)</f>
        <v>1</v>
      </c>
    </row>
    <row r="21" spans="1:18" x14ac:dyDescent="0.3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91"/>
      <c r="N21" s="91"/>
      <c r="O21" s="95"/>
      <c r="P21" s="94"/>
      <c r="Q21" s="91"/>
    </row>
    <row r="22" spans="1:18" x14ac:dyDescent="0.35">
      <c r="A22" s="39">
        <v>84</v>
      </c>
      <c r="B22" s="40" t="s">
        <v>111</v>
      </c>
      <c r="C22" s="92" t="s">
        <v>92</v>
      </c>
      <c r="D22" s="93">
        <v>11.6</v>
      </c>
      <c r="E22" s="92">
        <f>RANK(D22,D$6:D$45)</f>
        <v>6</v>
      </c>
      <c r="F22" s="93">
        <v>9.6999999999999993</v>
      </c>
      <c r="G22" s="92">
        <f>RANK(F22,F$6:F$45)</f>
        <v>5</v>
      </c>
      <c r="H22" s="93">
        <v>10.35</v>
      </c>
      <c r="I22" s="92">
        <f>RANK(H22,H$6:H$45)</f>
        <v>5</v>
      </c>
      <c r="J22" s="93">
        <v>10.95</v>
      </c>
      <c r="K22" s="92">
        <f>RANK(J22,J$6:J$45)</f>
        <v>4</v>
      </c>
      <c r="L22" s="94">
        <f>D22+F22+H22+J22</f>
        <v>42.599999999999994</v>
      </c>
      <c r="M22" s="95">
        <f>RANK(L22,L$6:L$45)</f>
        <v>4</v>
      </c>
      <c r="N22" s="95"/>
      <c r="O22" s="95" t="s">
        <v>2</v>
      </c>
      <c r="P22" s="94">
        <f>IF(COUNT(D22:D27)=4,SUM(D22:D27)-MIN(D22:D27),SUM(D22:D27))+N22</f>
        <v>35.650000000000006</v>
      </c>
      <c r="Q22" s="91"/>
    </row>
    <row r="23" spans="1:18" x14ac:dyDescent="0.35">
      <c r="A23" s="34">
        <v>85</v>
      </c>
      <c r="B23" s="40" t="s">
        <v>112</v>
      </c>
      <c r="C23" s="92" t="s">
        <v>92</v>
      </c>
      <c r="D23" s="93">
        <v>11.75</v>
      </c>
      <c r="E23" s="92">
        <f>RANK(D23,D$6:D$45)</f>
        <v>5</v>
      </c>
      <c r="F23" s="93">
        <v>10.4</v>
      </c>
      <c r="G23" s="92">
        <f>RANK(F23,F$6:F$45)</f>
        <v>3</v>
      </c>
      <c r="H23" s="93">
        <v>10.199999999999999</v>
      </c>
      <c r="I23" s="92">
        <f>RANK(H23,H$6:H$45)</f>
        <v>6</v>
      </c>
      <c r="J23" s="93">
        <v>11.65</v>
      </c>
      <c r="K23" s="92">
        <f>RANK(J23,J$6:J$45)</f>
        <v>2</v>
      </c>
      <c r="L23" s="94">
        <f>D23+F23+H23+J23</f>
        <v>43.999999999999993</v>
      </c>
      <c r="M23" s="95">
        <f>RANK(L23,L$6:L$45)</f>
        <v>3</v>
      </c>
      <c r="N23" s="95"/>
      <c r="O23" s="95" t="s">
        <v>3</v>
      </c>
      <c r="P23" s="94">
        <f>IF(COUNT(F22:F27)=4,SUM(F22:F27)-MIN(F22:F27),SUM(F22:F27))+N23</f>
        <v>28.700000000000003</v>
      </c>
      <c r="Q23" s="91"/>
    </row>
    <row r="24" spans="1:18" x14ac:dyDescent="0.35">
      <c r="A24" s="39">
        <v>86</v>
      </c>
      <c r="B24" s="92" t="s">
        <v>113</v>
      </c>
      <c r="C24" s="92" t="s">
        <v>92</v>
      </c>
      <c r="D24" s="93"/>
      <c r="E24" s="92"/>
      <c r="F24" s="93">
        <v>8.6</v>
      </c>
      <c r="G24" s="92">
        <f>RANK(F24,F$6:F$45)</f>
        <v>7</v>
      </c>
      <c r="H24" s="93">
        <v>9.35</v>
      </c>
      <c r="I24" s="92">
        <f>RANK(H24,H$6:H$45)</f>
        <v>7</v>
      </c>
      <c r="J24" s="93">
        <v>10.15</v>
      </c>
      <c r="K24" s="92">
        <f>RANK(J24,J$6:J$45)</f>
        <v>7</v>
      </c>
      <c r="L24" s="94">
        <f>D24+F24+H24+J24</f>
        <v>28.1</v>
      </c>
      <c r="M24" s="95">
        <f>RANK(L24,L$6:L$45)</f>
        <v>7</v>
      </c>
      <c r="N24" s="98">
        <f>MAX(H22:H28)</f>
        <v>10.65</v>
      </c>
      <c r="O24" s="95" t="s">
        <v>4</v>
      </c>
      <c r="P24" s="94">
        <f>IF(COUNT(H22:H27)=4,SUM(H22:H27)-MIN(H22:H27),SUM(H22:H27))+N24</f>
        <v>41.849999999999994</v>
      </c>
      <c r="Q24" s="91"/>
    </row>
    <row r="25" spans="1:18" x14ac:dyDescent="0.35">
      <c r="A25" s="39">
        <v>87</v>
      </c>
      <c r="B25" s="92" t="s">
        <v>114</v>
      </c>
      <c r="C25" s="92" t="s">
        <v>92</v>
      </c>
      <c r="D25" s="93">
        <v>12.3</v>
      </c>
      <c r="E25" s="92">
        <f>RANK(D25,D$6:D$45)</f>
        <v>3</v>
      </c>
      <c r="F25" s="93">
        <v>8.6</v>
      </c>
      <c r="G25" s="92">
        <f>RANK(F25,F$6:F$45)</f>
        <v>7</v>
      </c>
      <c r="H25" s="93">
        <v>10.65</v>
      </c>
      <c r="I25" s="92">
        <f>RANK(H25,H$6:H$45)</f>
        <v>4</v>
      </c>
      <c r="J25" s="93">
        <v>9.6</v>
      </c>
      <c r="K25" s="92">
        <f>RANK(J25,J$6:J$45)</f>
        <v>8</v>
      </c>
      <c r="L25" s="94">
        <f>D25+F25+H25+J25</f>
        <v>41.15</v>
      </c>
      <c r="M25" s="95">
        <f>RANK(L25,L$6:L$45)</f>
        <v>5</v>
      </c>
      <c r="N25" s="95"/>
      <c r="O25" s="95" t="s">
        <v>5</v>
      </c>
      <c r="P25" s="94">
        <f>IF(COUNT(J22:J27)=4,SUM(J22:J27)-MIN(J22:J27),SUM(J22:J27))+N25</f>
        <v>32.75</v>
      </c>
      <c r="Q25" s="91"/>
    </row>
    <row r="26" spans="1:18" x14ac:dyDescent="0.35">
      <c r="A26" s="41"/>
      <c r="B26" s="92"/>
      <c r="C26" s="92"/>
      <c r="D26" s="93"/>
      <c r="E26" s="92"/>
      <c r="F26" s="93"/>
      <c r="G26" s="92"/>
      <c r="H26" s="93"/>
      <c r="I26" s="92"/>
      <c r="J26" s="93"/>
      <c r="K26" s="92"/>
      <c r="L26" s="94"/>
      <c r="M26" s="95"/>
      <c r="N26" s="95"/>
      <c r="O26" s="95"/>
      <c r="P26" s="94"/>
      <c r="Q26" s="91"/>
    </row>
    <row r="27" spans="1:18" x14ac:dyDescent="0.35">
      <c r="A27" s="42"/>
      <c r="B27" s="92"/>
      <c r="C27" s="92"/>
      <c r="D27" s="93"/>
      <c r="E27" s="92"/>
      <c r="F27" s="93"/>
      <c r="G27" s="92"/>
      <c r="H27" s="93"/>
      <c r="I27" s="92"/>
      <c r="J27" s="93"/>
      <c r="K27" s="92"/>
      <c r="L27" s="94"/>
      <c r="M27" s="95"/>
      <c r="N27" s="95"/>
      <c r="O27" s="95"/>
      <c r="P27" s="94"/>
      <c r="Q27" s="91"/>
    </row>
    <row r="28" spans="1:18" x14ac:dyDescent="0.3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1"/>
      <c r="M28" s="91"/>
      <c r="N28" s="91"/>
      <c r="O28" s="95" t="s">
        <v>6</v>
      </c>
      <c r="P28" s="94">
        <f>SUM(P22:P27)</f>
        <v>138.94999999999999</v>
      </c>
      <c r="Q28" s="91">
        <f>P28</f>
        <v>138.94999999999999</v>
      </c>
      <c r="R28" s="96">
        <f>RANK(Q28,Q$5:Q$45)</f>
        <v>2</v>
      </c>
    </row>
    <row r="29" spans="1:18" x14ac:dyDescent="0.3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/>
      <c r="M29" s="91"/>
      <c r="N29" s="91"/>
      <c r="O29" s="91"/>
      <c r="P29" s="91"/>
      <c r="Q29" s="91"/>
      <c r="R29" s="91"/>
    </row>
    <row r="30" spans="1:18" hidden="1" x14ac:dyDescent="0.35">
      <c r="A30" s="43"/>
      <c r="B30" s="53"/>
      <c r="C30" s="51"/>
      <c r="D30" s="93"/>
      <c r="E30" s="92" t="e">
        <f>RANK(D30,D$6:D$45)</f>
        <v>#N/A</v>
      </c>
      <c r="F30" s="93"/>
      <c r="G30" s="92" t="e">
        <f>RANK(F30,F$6:F$45)</f>
        <v>#N/A</v>
      </c>
      <c r="H30" s="93"/>
      <c r="I30" s="92" t="e">
        <f>RANK(H30,H$6:H$45)</f>
        <v>#N/A</v>
      </c>
      <c r="J30" s="93"/>
      <c r="K30" s="92" t="e">
        <f>RANK(J30,J$6:J$45)</f>
        <v>#N/A</v>
      </c>
      <c r="L30" s="94">
        <f>D30+F30+H30+J30</f>
        <v>0</v>
      </c>
      <c r="M30" s="95">
        <f>RANK(L30,L$6:L$45)</f>
        <v>10</v>
      </c>
      <c r="N30" s="95"/>
      <c r="O30" s="95" t="s">
        <v>2</v>
      </c>
      <c r="P30" s="94">
        <f>IF(COUNT(D30:D34)=4,SUM(D30:D34)-MIN(D30:D34),SUM(D30:D34))+N30</f>
        <v>0</v>
      </c>
      <c r="Q30" s="91"/>
    </row>
    <row r="31" spans="1:18" hidden="1" x14ac:dyDescent="0.35">
      <c r="A31" s="43"/>
      <c r="B31" s="53"/>
      <c r="C31" s="51"/>
      <c r="D31" s="93"/>
      <c r="E31" s="92" t="e">
        <f>RANK(D31,D$6:D$45)</f>
        <v>#N/A</v>
      </c>
      <c r="F31" s="93"/>
      <c r="G31" s="92" t="e">
        <f>RANK(F31,F$6:F$45)</f>
        <v>#N/A</v>
      </c>
      <c r="H31" s="93"/>
      <c r="I31" s="92" t="e">
        <f>RANK(H31,H$6:H$45)</f>
        <v>#N/A</v>
      </c>
      <c r="J31" s="93"/>
      <c r="K31" s="92" t="e">
        <f>RANK(J31,J$6:J$45)</f>
        <v>#N/A</v>
      </c>
      <c r="L31" s="94">
        <f>D31+F31+H31+J31</f>
        <v>0</v>
      </c>
      <c r="M31" s="95">
        <f>RANK(L31,L$6:L$45)</f>
        <v>10</v>
      </c>
      <c r="N31" s="95"/>
      <c r="O31" s="95" t="s">
        <v>3</v>
      </c>
      <c r="P31" s="94">
        <f>IF(COUNT(F30:F34)=4,SUM(F30:F34)-MIN(F30:F34),SUM(F30:F34))+N31</f>
        <v>0</v>
      </c>
      <c r="Q31" s="91"/>
    </row>
    <row r="32" spans="1:18" hidden="1" x14ac:dyDescent="0.35">
      <c r="A32" s="43"/>
      <c r="B32" s="53"/>
      <c r="C32" s="53"/>
      <c r="D32" s="93"/>
      <c r="E32" s="92" t="e">
        <f>RANK(D32,D$6:D$45)</f>
        <v>#N/A</v>
      </c>
      <c r="F32" s="93"/>
      <c r="G32" s="92" t="e">
        <f>RANK(F32,F$6:F$45)</f>
        <v>#N/A</v>
      </c>
      <c r="H32" s="93"/>
      <c r="I32" s="92" t="e">
        <f>RANK(H32,H$6:H$45)</f>
        <v>#N/A</v>
      </c>
      <c r="J32" s="93"/>
      <c r="K32" s="92" t="e">
        <f>RANK(J32,J$6:J$45)</f>
        <v>#N/A</v>
      </c>
      <c r="L32" s="94">
        <f>D32+F32+H32+J32</f>
        <v>0</v>
      </c>
      <c r="M32" s="95">
        <f>RANK(L32,L$6:L$45)</f>
        <v>10</v>
      </c>
      <c r="N32" s="95"/>
      <c r="O32" s="95" t="s">
        <v>4</v>
      </c>
      <c r="P32" s="94">
        <f>IF(COUNT(H30:H34)=4,SUM(H30:H34)-MIN(H30:H34),SUM(H30:H34))+N32</f>
        <v>0</v>
      </c>
      <c r="Q32" s="91"/>
    </row>
    <row r="33" spans="1:20" hidden="1" x14ac:dyDescent="0.35">
      <c r="A33" s="46"/>
      <c r="B33" s="53"/>
      <c r="C33" s="53"/>
      <c r="D33" s="93"/>
      <c r="E33" s="92" t="e">
        <f>RANK(D33,D$6:D$45)</f>
        <v>#N/A</v>
      </c>
      <c r="F33" s="93"/>
      <c r="G33" s="92" t="e">
        <f>RANK(F33,F$6:F$45)</f>
        <v>#N/A</v>
      </c>
      <c r="H33" s="93"/>
      <c r="I33" s="92" t="e">
        <f>RANK(H33,H$6:H$45)</f>
        <v>#N/A</v>
      </c>
      <c r="J33" s="93"/>
      <c r="K33" s="92" t="e">
        <f>RANK(J33,J$6:J$45)</f>
        <v>#N/A</v>
      </c>
      <c r="L33" s="94">
        <f>D33+F33+H33+J33</f>
        <v>0</v>
      </c>
      <c r="M33" s="95">
        <f>RANK(L33,L$6:L$45)</f>
        <v>10</v>
      </c>
      <c r="N33" s="95"/>
      <c r="O33" s="95" t="s">
        <v>5</v>
      </c>
      <c r="P33" s="94">
        <f>IF(COUNT(J30:J34)=4,SUM(J30:J34)-MIN(J30:J34),SUM(J30:J34))+N33</f>
        <v>0</v>
      </c>
      <c r="Q33" s="91"/>
    </row>
    <row r="34" spans="1:20" hidden="1" x14ac:dyDescent="0.35">
      <c r="A34" s="47"/>
      <c r="B34" s="92"/>
      <c r="C34" s="53"/>
      <c r="D34" s="93"/>
      <c r="E34" s="92" t="e">
        <f>RANK(D34,D$6:D$45)</f>
        <v>#N/A</v>
      </c>
      <c r="F34" s="93"/>
      <c r="G34" s="92" t="e">
        <f>RANK(F34,F$6:F$45)</f>
        <v>#N/A</v>
      </c>
      <c r="H34" s="93"/>
      <c r="I34" s="92" t="e">
        <f>RANK(H34,H$6:H$45)</f>
        <v>#N/A</v>
      </c>
      <c r="J34" s="93"/>
      <c r="K34" s="92" t="e">
        <f>RANK(J34,J$6:J$45)</f>
        <v>#N/A</v>
      </c>
      <c r="L34" s="94"/>
      <c r="M34" s="94"/>
      <c r="N34" s="94"/>
      <c r="O34" s="95"/>
      <c r="P34" s="94"/>
      <c r="Q34" s="91"/>
    </row>
    <row r="35" spans="1:20" hidden="1" x14ac:dyDescent="0.35">
      <c r="A35" s="90"/>
      <c r="B35" s="90"/>
      <c r="C35" s="90"/>
      <c r="D35" s="90"/>
      <c r="F35" s="90"/>
      <c r="H35" s="90"/>
      <c r="J35" s="90"/>
      <c r="L35" s="91"/>
      <c r="O35" s="95" t="s">
        <v>6</v>
      </c>
      <c r="P35" s="94">
        <f>SUM(P30:P34)</f>
        <v>0</v>
      </c>
      <c r="Q35" s="91">
        <f>P35</f>
        <v>0</v>
      </c>
      <c r="R35" s="96">
        <f>RANK(Q35,Q$5:Q$45)</f>
        <v>3</v>
      </c>
    </row>
    <row r="36" spans="1:20" hidden="1" x14ac:dyDescent="0.3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  <c r="M36" s="91"/>
      <c r="N36" s="91"/>
    </row>
    <row r="37" spans="1:20" x14ac:dyDescent="0.3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1"/>
      <c r="M37" s="91"/>
      <c r="N37" s="91"/>
    </row>
    <row r="38" spans="1:20" hidden="1" x14ac:dyDescent="0.35">
      <c r="A38" s="83"/>
      <c r="D38" s="90"/>
      <c r="E38" s="90"/>
      <c r="F38" s="90"/>
      <c r="G38" s="90"/>
      <c r="H38" s="90"/>
      <c r="I38" s="90"/>
      <c r="J38" s="90"/>
      <c r="K38" s="90"/>
      <c r="L38" s="91"/>
      <c r="M38" s="91"/>
      <c r="N38" s="91"/>
      <c r="T38" s="90"/>
    </row>
    <row r="39" spans="1:20" hidden="1" x14ac:dyDescent="0.35">
      <c r="A39" s="38"/>
      <c r="B39" s="92"/>
      <c r="C39" s="92"/>
      <c r="D39" s="93"/>
      <c r="E39" s="92" t="e">
        <f>RANK(D39,D$6:D$45)</f>
        <v>#N/A</v>
      </c>
      <c r="F39" s="93"/>
      <c r="G39" s="92" t="e">
        <f>RANK(F39,F$6:F$45)</f>
        <v>#N/A</v>
      </c>
      <c r="H39" s="93"/>
      <c r="I39" s="92" t="e">
        <f>RANK(H39,H$6:H$45)</f>
        <v>#N/A</v>
      </c>
      <c r="J39" s="93"/>
      <c r="K39" s="92" t="e">
        <f>RANK(J39,J$6:J$45)</f>
        <v>#N/A</v>
      </c>
      <c r="L39" s="94">
        <f>D39+F39+H39+J39</f>
        <v>0</v>
      </c>
      <c r="M39" s="95">
        <f>RANK(L39,L$6:L$45)</f>
        <v>10</v>
      </c>
      <c r="N39" s="95"/>
      <c r="O39" s="95" t="s">
        <v>2</v>
      </c>
      <c r="P39" s="94">
        <f>IF(COUNT(D39:D43)=4,SUM(D39:D44)-MIN(D39:D44),SUM(D39:D44))</f>
        <v>0</v>
      </c>
      <c r="Q39" s="91"/>
    </row>
    <row r="40" spans="1:20" hidden="1" x14ac:dyDescent="0.35">
      <c r="A40" s="38"/>
      <c r="B40" s="92"/>
      <c r="C40" s="92"/>
      <c r="D40" s="93"/>
      <c r="E40" s="92" t="e">
        <f>RANK(D40,D$6:D$45)</f>
        <v>#N/A</v>
      </c>
      <c r="F40" s="93"/>
      <c r="G40" s="92" t="e">
        <f>RANK(F40,F$6:F$45)</f>
        <v>#N/A</v>
      </c>
      <c r="H40" s="93"/>
      <c r="I40" s="92" t="e">
        <f>RANK(H40,H$6:H$45)</f>
        <v>#N/A</v>
      </c>
      <c r="J40" s="93"/>
      <c r="K40" s="92" t="e">
        <f>RANK(J40,J$6:J$45)</f>
        <v>#N/A</v>
      </c>
      <c r="L40" s="94">
        <f>D40+F40+H40+J40</f>
        <v>0</v>
      </c>
      <c r="M40" s="95">
        <f>RANK(L40,L$6:L$45)</f>
        <v>10</v>
      </c>
      <c r="N40" s="95"/>
      <c r="O40" s="95" t="s">
        <v>3</v>
      </c>
      <c r="P40" s="94">
        <f>IF(COUNT(F39:F43)=4,SUM(F39:F43)-MIN(F39:F44),SUM(F39:F44))</f>
        <v>0</v>
      </c>
      <c r="Q40" s="91"/>
    </row>
    <row r="41" spans="1:20" hidden="1" x14ac:dyDescent="0.35">
      <c r="A41" s="38"/>
      <c r="B41" s="92"/>
      <c r="C41" s="92"/>
      <c r="D41" s="93"/>
      <c r="E41" s="92" t="e">
        <f>RANK(D41,D$6:D$45)</f>
        <v>#N/A</v>
      </c>
      <c r="F41" s="93"/>
      <c r="G41" s="92" t="e">
        <f>RANK(F41,F$6:F$45)</f>
        <v>#N/A</v>
      </c>
      <c r="H41" s="93"/>
      <c r="I41" s="92" t="e">
        <f>RANK(H41,H$6:H$45)</f>
        <v>#N/A</v>
      </c>
      <c r="J41" s="93"/>
      <c r="K41" s="92" t="e">
        <f>RANK(J41,J$6:J$45)</f>
        <v>#N/A</v>
      </c>
      <c r="L41" s="94">
        <f>D41+F41+H41+J41</f>
        <v>0</v>
      </c>
      <c r="M41" s="95">
        <f>RANK(L41,L$6:L$45)</f>
        <v>10</v>
      </c>
      <c r="N41" s="95"/>
      <c r="O41" s="95" t="s">
        <v>4</v>
      </c>
      <c r="P41" s="94">
        <f>IF(COUNT(H39:H43)=4,SUM(H39:H44)-MIN(H39:H44),SUM(H39:H44))</f>
        <v>0</v>
      </c>
      <c r="Q41" s="91"/>
    </row>
    <row r="42" spans="1:20" hidden="1" x14ac:dyDescent="0.35">
      <c r="A42" s="48"/>
      <c r="B42" s="92"/>
      <c r="C42" s="92"/>
      <c r="D42" s="93"/>
      <c r="E42" s="92" t="e">
        <f>RANK(D42,D$6:D$45)</f>
        <v>#N/A</v>
      </c>
      <c r="F42" s="93"/>
      <c r="G42" s="92" t="e">
        <f>RANK(F42,F$6:F$45)</f>
        <v>#N/A</v>
      </c>
      <c r="H42" s="93"/>
      <c r="I42" s="92" t="e">
        <f>RANK(H42,H$6:H$45)</f>
        <v>#N/A</v>
      </c>
      <c r="J42" s="93"/>
      <c r="K42" s="92" t="e">
        <f>RANK(J42,J$6:J$45)</f>
        <v>#N/A</v>
      </c>
      <c r="L42" s="94">
        <f>D42+F42+H42+J42</f>
        <v>0</v>
      </c>
      <c r="M42" s="95">
        <f>RANK(L42,L$6:L$45)</f>
        <v>10</v>
      </c>
      <c r="N42" s="95"/>
      <c r="O42" s="95" t="s">
        <v>5</v>
      </c>
      <c r="P42" s="94">
        <f>IF(COUNT(J39:J44)=4,SUM(J39:J44)-MIN(J39:J44),SUM(J39:J44))</f>
        <v>0</v>
      </c>
      <c r="Q42" s="91"/>
    </row>
    <row r="43" spans="1:20" hidden="1" x14ac:dyDescent="0.35">
      <c r="A43" s="49"/>
      <c r="B43" s="92"/>
      <c r="C43" s="92"/>
      <c r="D43" s="93"/>
      <c r="E43" s="92" t="e">
        <f>RANK(D43,D$6:D$45)</f>
        <v>#N/A</v>
      </c>
      <c r="F43" s="93"/>
      <c r="G43" s="92" t="e">
        <f>RANK(F43,F$6:F$45)</f>
        <v>#N/A</v>
      </c>
      <c r="H43" s="93"/>
      <c r="I43" s="92" t="e">
        <f>RANK(H43,H$6:H$45)</f>
        <v>#N/A</v>
      </c>
      <c r="J43" s="93"/>
      <c r="K43" s="92" t="e">
        <f>RANK(J43,J$6:J$45)</f>
        <v>#N/A</v>
      </c>
      <c r="L43" s="94">
        <f>D43+F43+H43+J43</f>
        <v>0</v>
      </c>
      <c r="M43" s="95">
        <f>RANK(L43,L$6:L$45)</f>
        <v>10</v>
      </c>
      <c r="N43" s="95"/>
      <c r="O43" s="95"/>
      <c r="P43" s="94"/>
      <c r="Q43" s="91"/>
    </row>
    <row r="44" spans="1:20" hidden="1" x14ac:dyDescent="0.35">
      <c r="A44" s="83"/>
      <c r="O44" s="95" t="s">
        <v>6</v>
      </c>
      <c r="P44" s="94">
        <f>SUM(P39:P43)</f>
        <v>0</v>
      </c>
      <c r="Q44" s="91">
        <f>P44</f>
        <v>0</v>
      </c>
      <c r="R44" s="96">
        <f>RANK(Q44,Q$5:Q$45)</f>
        <v>3</v>
      </c>
    </row>
    <row r="45" spans="1:20" hidden="1" x14ac:dyDescent="0.35">
      <c r="A45" s="83"/>
      <c r="D45" s="90"/>
      <c r="E45" s="90"/>
      <c r="F45" s="90"/>
      <c r="G45" s="90"/>
      <c r="H45" s="90"/>
      <c r="I45" s="90"/>
      <c r="J45" s="90"/>
      <c r="K45" s="90"/>
      <c r="L45" s="91"/>
      <c r="M45" s="91"/>
      <c r="N45" s="91"/>
      <c r="P45" s="91"/>
      <c r="Q45" s="91"/>
    </row>
    <row r="46" spans="1:20" x14ac:dyDescent="0.35">
      <c r="D46" s="90"/>
      <c r="F46" s="90"/>
      <c r="H46" s="90"/>
      <c r="J46" s="90"/>
    </row>
    <row r="47" spans="1:20" x14ac:dyDescent="0.35">
      <c r="D47" s="90"/>
      <c r="F47" s="90"/>
      <c r="H47" s="90"/>
      <c r="J47" s="90"/>
    </row>
    <row r="48" spans="1:20" x14ac:dyDescent="0.35">
      <c r="D48" s="90"/>
      <c r="F48" s="90"/>
      <c r="H48" s="90"/>
      <c r="J48" s="90"/>
    </row>
    <row r="49" spans="4:10" x14ac:dyDescent="0.35">
      <c r="D49" s="90"/>
      <c r="F49" s="90"/>
      <c r="H49" s="90"/>
      <c r="J49" s="90"/>
    </row>
    <row r="50" spans="4:10" x14ac:dyDescent="0.35">
      <c r="D50" s="90"/>
      <c r="F50" s="90"/>
      <c r="H50" s="90"/>
      <c r="J50" s="90"/>
    </row>
    <row r="51" spans="4:10" x14ac:dyDescent="0.35">
      <c r="D51" s="90"/>
      <c r="F51" s="90"/>
      <c r="H51" s="90"/>
      <c r="J51" s="90"/>
    </row>
  </sheetData>
  <mergeCells count="2">
    <mergeCell ref="A1:R1"/>
    <mergeCell ref="A2:R2"/>
  </mergeCells>
  <phoneticPr fontId="2" type="noConversion"/>
  <conditionalFormatting sqref="R30:R65536 R3:R4 R6:R28">
    <cfRule type="cellIs" dxfId="164" priority="14" stopIfTrue="1" operator="equal">
      <formula>3</formula>
    </cfRule>
    <cfRule type="cellIs" dxfId="163" priority="15" stopIfTrue="1" operator="equal">
      <formula>2</formula>
    </cfRule>
    <cfRule type="cellIs" dxfId="162" priority="16" stopIfTrue="1" operator="equal">
      <formula>1</formula>
    </cfRule>
  </conditionalFormatting>
  <conditionalFormatting sqref="E1 G1 I1 K1 E4:E65536 G4:G65536 I4:I65536 K4:K65536">
    <cfRule type="cellIs" dxfId="161" priority="4" stopIfTrue="1" operator="equal">
      <formula>1</formula>
    </cfRule>
  </conditionalFormatting>
  <conditionalFormatting sqref="E2 G2 I2 K2">
    <cfRule type="cellIs" dxfId="160" priority="2" stopIfTrue="1" operator="equal">
      <formula>1</formula>
    </cfRule>
  </conditionalFormatting>
  <pageMargins left="0.70866141732283472" right="0.70866141732283472" top="0.36" bottom="0.34" header="0.31496062992125984" footer="0.31496062992125984"/>
  <pageSetup paperSize="9" scale="8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B22F-F59D-49D0-B75D-6C823EADBADB}">
  <dimension ref="A1:R37"/>
  <sheetViews>
    <sheetView zoomScale="90" zoomScaleNormal="90" workbookViewId="0">
      <selection activeCell="A6" sqref="A6:IV6"/>
    </sheetView>
  </sheetViews>
  <sheetFormatPr defaultRowHeight="14.5" x14ac:dyDescent="0.35"/>
  <cols>
    <col min="1" max="1" width="5" style="83" customWidth="1"/>
    <col min="2" max="2" width="20.453125" style="82" bestFit="1" customWidth="1"/>
    <col min="3" max="3" width="12.54296875" style="82" bestFit="1" customWidth="1"/>
    <col min="4" max="4" width="7.453125" style="90" customWidth="1"/>
    <col min="5" max="5" width="7.453125" style="82" customWidth="1"/>
    <col min="6" max="6" width="7.6328125" style="90" customWidth="1"/>
    <col min="7" max="7" width="7.453125" style="82" customWidth="1"/>
    <col min="8" max="8" width="7.453125" style="90" customWidth="1"/>
    <col min="9" max="9" width="7.453125" style="82" customWidth="1"/>
    <col min="10" max="10" width="7.453125" style="90" customWidth="1"/>
    <col min="11" max="11" width="7.453125" style="82" customWidth="1"/>
    <col min="12" max="12" width="7.453125" style="91" customWidth="1"/>
    <col min="13" max="16" width="7.453125" style="84" customWidth="1"/>
    <col min="17" max="17" width="7.453125" style="84" hidden="1" customWidth="1"/>
    <col min="18" max="18" width="7.90625" style="86" customWidth="1"/>
    <col min="19" max="16384" width="8.7265625" style="82"/>
  </cols>
  <sheetData>
    <row r="1" spans="1:18" s="80" customFormat="1" ht="16.5" customHeight="1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s="80" customFormat="1" ht="17.25" customHeight="1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s="87" customFormat="1" ht="15.5" x14ac:dyDescent="0.35">
      <c r="A3" s="99"/>
      <c r="D3" s="100"/>
      <c r="F3" s="100"/>
      <c r="H3" s="100"/>
      <c r="J3" s="100"/>
      <c r="L3" s="101"/>
      <c r="M3" s="88"/>
      <c r="N3" s="88"/>
      <c r="O3" s="88"/>
      <c r="P3" s="88"/>
      <c r="Q3" s="88"/>
      <c r="R3" s="89"/>
    </row>
    <row r="4" spans="1:18" s="87" customFormat="1" ht="15.5" x14ac:dyDescent="0.35">
      <c r="A4" s="99"/>
      <c r="B4" s="114" t="s">
        <v>11</v>
      </c>
      <c r="D4" s="100"/>
      <c r="F4" s="100"/>
      <c r="H4" s="100"/>
      <c r="J4" s="100"/>
      <c r="L4" s="101"/>
      <c r="M4" s="88"/>
      <c r="N4" s="88"/>
      <c r="O4" s="88"/>
      <c r="P4" s="88"/>
      <c r="Q4" s="88"/>
      <c r="R4" s="89"/>
    </row>
    <row r="5" spans="1:18" x14ac:dyDescent="0.35">
      <c r="B5" s="102"/>
    </row>
    <row r="6" spans="1:18" s="85" customFormat="1" x14ac:dyDescent="0.35">
      <c r="A6" s="97"/>
      <c r="B6" s="113" t="s">
        <v>0</v>
      </c>
      <c r="C6" s="113" t="s">
        <v>1</v>
      </c>
      <c r="D6" s="97" t="s">
        <v>2</v>
      </c>
      <c r="E6" s="97" t="s">
        <v>7</v>
      </c>
      <c r="F6" s="97" t="s">
        <v>3</v>
      </c>
      <c r="G6" s="97" t="s">
        <v>7</v>
      </c>
      <c r="H6" s="97" t="s">
        <v>4</v>
      </c>
      <c r="I6" s="97" t="s">
        <v>7</v>
      </c>
      <c r="J6" s="97" t="s">
        <v>5</v>
      </c>
      <c r="K6" s="97" t="s">
        <v>7</v>
      </c>
      <c r="L6" s="97" t="s">
        <v>6</v>
      </c>
      <c r="M6" s="97" t="s">
        <v>7</v>
      </c>
      <c r="N6" s="97" t="s">
        <v>16</v>
      </c>
      <c r="R6" s="103"/>
    </row>
    <row r="7" spans="1:18" x14ac:dyDescent="0.35">
      <c r="A7" s="39">
        <v>89</v>
      </c>
      <c r="B7" s="92" t="s">
        <v>115</v>
      </c>
      <c r="C7" s="92" t="s">
        <v>107</v>
      </c>
      <c r="D7" s="93">
        <v>12.4</v>
      </c>
      <c r="E7" s="92">
        <f>RANK(D7,D$6:D$33)</f>
        <v>1</v>
      </c>
      <c r="F7" s="93">
        <v>11.25</v>
      </c>
      <c r="G7" s="92">
        <f>RANK(F7,F$6:F$33)</f>
        <v>2</v>
      </c>
      <c r="H7" s="93"/>
      <c r="I7" s="92"/>
      <c r="J7" s="93">
        <v>9.75</v>
      </c>
      <c r="K7" s="92">
        <f>RANK(J7,J$6:J$33)</f>
        <v>4</v>
      </c>
      <c r="L7" s="94">
        <f>J7+H7+F7+D7</f>
        <v>33.4</v>
      </c>
      <c r="M7" s="95">
        <f>RANK(L7,L$6:L$33)</f>
        <v>4</v>
      </c>
      <c r="N7" s="95"/>
      <c r="O7" s="95" t="s">
        <v>2</v>
      </c>
      <c r="P7" s="94">
        <f>IF(COUNT(D7:D12)=4,SUM(D7:D12)-MIN(D7:D12),SUM(D7:D12))+N7</f>
        <v>36.750000000000007</v>
      </c>
      <c r="Q7" s="91"/>
    </row>
    <row r="8" spans="1:18" x14ac:dyDescent="0.35">
      <c r="A8" s="39">
        <v>90</v>
      </c>
      <c r="B8" s="92" t="s">
        <v>116</v>
      </c>
      <c r="C8" s="92" t="s">
        <v>107</v>
      </c>
      <c r="D8" s="93">
        <v>11.9</v>
      </c>
      <c r="E8" s="92">
        <f>RANK(D8,D$6:D$33)</f>
        <v>4</v>
      </c>
      <c r="F8" s="93">
        <v>10.050000000000001</v>
      </c>
      <c r="G8" s="92">
        <f>RANK(F8,F$6:F$33)</f>
        <v>4</v>
      </c>
      <c r="H8" s="93">
        <v>9.65</v>
      </c>
      <c r="I8" s="92">
        <f>RANK(H8,H$6:H$33)</f>
        <v>4</v>
      </c>
      <c r="J8" s="93">
        <v>11.35</v>
      </c>
      <c r="K8" s="92">
        <f>RANK(J8,J$6:J$33)</f>
        <v>3</v>
      </c>
      <c r="L8" s="94">
        <f>J8+H8+F8+D8</f>
        <v>42.95</v>
      </c>
      <c r="M8" s="95">
        <f>RANK(L8,L$6:L$33)</f>
        <v>1</v>
      </c>
      <c r="N8" s="95"/>
      <c r="O8" s="95" t="s">
        <v>3</v>
      </c>
      <c r="P8" s="94">
        <f>IF(COUNT(F7:F12)=4,SUM(F7:F12)-MIN(F7:F12),SUM(F7:F12))+N8</f>
        <v>33</v>
      </c>
      <c r="Q8" s="91"/>
    </row>
    <row r="9" spans="1:18" x14ac:dyDescent="0.35">
      <c r="A9" s="39">
        <v>91</v>
      </c>
      <c r="B9" s="92" t="s">
        <v>117</v>
      </c>
      <c r="C9" s="92" t="s">
        <v>107</v>
      </c>
      <c r="D9" s="93">
        <v>12.15</v>
      </c>
      <c r="E9" s="92">
        <f>RANK(D9,D$6:D$33)</f>
        <v>3</v>
      </c>
      <c r="F9" s="93">
        <v>11.55</v>
      </c>
      <c r="G9" s="92">
        <f>RANK(F9,F$6:F$33)</f>
        <v>1</v>
      </c>
      <c r="H9" s="93">
        <v>9.6999999999999993</v>
      </c>
      <c r="I9" s="92">
        <f>RANK(H9,H$6:H$33)</f>
        <v>3</v>
      </c>
      <c r="J9" s="93"/>
      <c r="K9" s="92"/>
      <c r="L9" s="94">
        <f>J9+H9+F9+D9</f>
        <v>33.4</v>
      </c>
      <c r="M9" s="95">
        <f>RANK(L9,L$6:L$33)</f>
        <v>4</v>
      </c>
      <c r="N9" s="98">
        <f>MAX(H7:H12)</f>
        <v>11.95</v>
      </c>
      <c r="O9" s="95" t="s">
        <v>4</v>
      </c>
      <c r="P9" s="94">
        <f>IF(COUNT(H7:H12)=4,SUM(H7:H12)-MIN(H7:H12),SUM(H7:H12))+N9</f>
        <v>44.25</v>
      </c>
      <c r="Q9" s="91"/>
    </row>
    <row r="10" spans="1:18" x14ac:dyDescent="0.35">
      <c r="A10" s="39">
        <v>92</v>
      </c>
      <c r="B10" s="92" t="s">
        <v>118</v>
      </c>
      <c r="C10" s="92" t="s">
        <v>107</v>
      </c>
      <c r="D10" s="93">
        <v>12.2</v>
      </c>
      <c r="E10" s="92">
        <f>RANK(D10,D$6:D$33)</f>
        <v>2</v>
      </c>
      <c r="F10" s="93"/>
      <c r="G10" s="92"/>
      <c r="H10" s="93">
        <v>10.65</v>
      </c>
      <c r="I10" s="92">
        <f>RANK(H10,H$6:H$33)</f>
        <v>2</v>
      </c>
      <c r="J10" s="93">
        <v>11.4</v>
      </c>
      <c r="K10" s="92">
        <f>RANK(J10,J$6:J$33)</f>
        <v>2</v>
      </c>
      <c r="L10" s="94">
        <f>J10+H10+F10+D10</f>
        <v>34.25</v>
      </c>
      <c r="M10" s="95">
        <f>RANK(L10,L$6:L$33)</f>
        <v>2</v>
      </c>
      <c r="N10" s="95"/>
      <c r="O10" s="95" t="s">
        <v>5</v>
      </c>
      <c r="P10" s="94">
        <f>IF(COUNT(J7:J12)=4,SUM(J7:J12)-MIN(J7:J12),SUM(J7:J12))+N10</f>
        <v>34.25</v>
      </c>
      <c r="Q10" s="91"/>
    </row>
    <row r="11" spans="1:18" x14ac:dyDescent="0.35">
      <c r="A11" s="39">
        <v>93</v>
      </c>
      <c r="B11" s="92" t="s">
        <v>119</v>
      </c>
      <c r="C11" s="92" t="s">
        <v>107</v>
      </c>
      <c r="D11" s="93"/>
      <c r="E11" s="92"/>
      <c r="F11" s="93">
        <v>10.199999999999999</v>
      </c>
      <c r="G11" s="92">
        <f>RANK(F11,F$6:F$33)</f>
        <v>3</v>
      </c>
      <c r="H11" s="93">
        <v>11.95</v>
      </c>
      <c r="I11" s="92">
        <f>RANK(H11,H$6:H$33)</f>
        <v>1</v>
      </c>
      <c r="J11" s="93">
        <v>11.5</v>
      </c>
      <c r="K11" s="92">
        <f>RANK(J11,J$6:J$33)</f>
        <v>1</v>
      </c>
      <c r="L11" s="94">
        <f>J11+H11+F11+D11</f>
        <v>33.65</v>
      </c>
      <c r="M11" s="95">
        <f>RANK(L11,L$6:L$33)</f>
        <v>3</v>
      </c>
      <c r="N11" s="95"/>
      <c r="O11" s="95"/>
      <c r="P11" s="94"/>
      <c r="Q11" s="91"/>
    </row>
    <row r="12" spans="1:18" x14ac:dyDescent="0.35">
      <c r="A12" s="35"/>
      <c r="B12" s="53"/>
      <c r="C12" s="51"/>
      <c r="D12" s="93"/>
      <c r="E12" s="93"/>
      <c r="F12" s="93"/>
      <c r="G12" s="93"/>
      <c r="H12" s="93"/>
      <c r="I12" s="93"/>
      <c r="J12" s="93"/>
      <c r="K12" s="93"/>
      <c r="L12" s="94"/>
      <c r="M12" s="94"/>
      <c r="N12" s="95"/>
      <c r="O12" s="95" t="s">
        <v>6</v>
      </c>
      <c r="P12" s="94">
        <f>SUM(P7:P11)</f>
        <v>148.25</v>
      </c>
      <c r="Q12" s="91">
        <f>P12</f>
        <v>148.25</v>
      </c>
      <c r="R12" s="96">
        <f>RANK(Q12,Q$6:Q$33)</f>
        <v>1</v>
      </c>
    </row>
    <row r="13" spans="1:18" hidden="1" x14ac:dyDescent="0.35">
      <c r="A13" s="35"/>
      <c r="B13" s="104"/>
      <c r="C13" s="105"/>
      <c r="D13" s="93"/>
      <c r="E13" s="92" t="e">
        <f>RANK(D13,D$6:D$33)</f>
        <v>#N/A</v>
      </c>
      <c r="F13" s="93"/>
      <c r="G13" s="92" t="e">
        <f>RANK(F13,F$6:F$33)</f>
        <v>#N/A</v>
      </c>
      <c r="H13" s="93"/>
      <c r="I13" s="92" t="e">
        <f>RANK(H13,H$6:H$33)</f>
        <v>#N/A</v>
      </c>
      <c r="J13" s="93"/>
      <c r="K13" s="92" t="e">
        <f>RANK(J13,J$6:J$33)</f>
        <v>#N/A</v>
      </c>
      <c r="L13" s="94"/>
      <c r="M13" s="95" t="e">
        <f>RANK(L13,L$6:L$33)</f>
        <v>#N/A</v>
      </c>
      <c r="N13" s="98">
        <f>MAX(D13:D18)</f>
        <v>0</v>
      </c>
      <c r="O13" s="95" t="s">
        <v>2</v>
      </c>
      <c r="P13" s="94">
        <f>IF(COUNT(D13:D18)=4,SUM(D13:D18)-MIN(D13:D18),SUM(D13:D18))+N13</f>
        <v>0</v>
      </c>
      <c r="Q13" s="91"/>
    </row>
    <row r="14" spans="1:18" hidden="1" x14ac:dyDescent="0.35">
      <c r="A14" s="35"/>
      <c r="B14" s="53"/>
      <c r="C14" s="105"/>
      <c r="D14" s="93"/>
      <c r="E14" s="92" t="e">
        <f>RANK(D14,D$6:D$33)</f>
        <v>#N/A</v>
      </c>
      <c r="F14" s="93"/>
      <c r="G14" s="92" t="e">
        <f>RANK(F14,F$6:F$33)</f>
        <v>#N/A</v>
      </c>
      <c r="H14" s="93"/>
      <c r="I14" s="92" t="e">
        <f>RANK(H14,H$6:H$33)</f>
        <v>#N/A</v>
      </c>
      <c r="J14" s="93"/>
      <c r="K14" s="92" t="e">
        <f>RANK(J14,J$6:J$33)</f>
        <v>#N/A</v>
      </c>
      <c r="L14" s="94"/>
      <c r="M14" s="95" t="e">
        <f>RANK(L14,L$6:L$33)</f>
        <v>#N/A</v>
      </c>
      <c r="N14" s="98">
        <f>MAX(F13:F18)</f>
        <v>0</v>
      </c>
      <c r="O14" s="95" t="s">
        <v>3</v>
      </c>
      <c r="P14" s="94">
        <f>IF(COUNT(F13:F18)=4,SUM(F13:F18)-MIN(F13:F18),SUM(F13:F18))+N14</f>
        <v>0</v>
      </c>
      <c r="Q14" s="91"/>
    </row>
    <row r="15" spans="1:18" hidden="1" x14ac:dyDescent="0.35">
      <c r="A15" s="35"/>
      <c r="B15" s="53"/>
      <c r="C15" s="105"/>
      <c r="D15" s="93"/>
      <c r="E15" s="92" t="e">
        <f>RANK(D15,D$6:D$33)</f>
        <v>#N/A</v>
      </c>
      <c r="F15" s="93"/>
      <c r="G15" s="92" t="e">
        <f>RANK(F15,F$6:F$33)</f>
        <v>#N/A</v>
      </c>
      <c r="H15" s="93"/>
      <c r="I15" s="92" t="e">
        <f>RANK(H15,H$6:H$33)</f>
        <v>#N/A</v>
      </c>
      <c r="J15" s="93"/>
      <c r="K15" s="92" t="e">
        <f>RANK(J15,J$6:J$33)</f>
        <v>#N/A</v>
      </c>
      <c r="L15" s="94"/>
      <c r="M15" s="95" t="e">
        <f>RANK(L15,L$6:L$33)</f>
        <v>#N/A</v>
      </c>
      <c r="N15" s="98">
        <f>MAX(H13:H18)</f>
        <v>0</v>
      </c>
      <c r="O15" s="95" t="s">
        <v>4</v>
      </c>
      <c r="P15" s="94">
        <f>IF(COUNT(H13:H18)=4,SUM(H13:H18)-MIN(H13:H18),SUM(H13:H18))+N15</f>
        <v>0</v>
      </c>
      <c r="Q15" s="91"/>
    </row>
    <row r="16" spans="1:18" hidden="1" x14ac:dyDescent="0.35">
      <c r="A16" s="35"/>
      <c r="B16" s="53"/>
      <c r="C16" s="105"/>
      <c r="D16" s="93"/>
      <c r="E16" s="92" t="e">
        <f>RANK(D16,D$6:D$33)</f>
        <v>#N/A</v>
      </c>
      <c r="F16" s="93"/>
      <c r="G16" s="92" t="e">
        <f>RANK(F16,F$6:F$33)</f>
        <v>#N/A</v>
      </c>
      <c r="H16" s="93"/>
      <c r="I16" s="92" t="e">
        <f>RANK(H16,H$6:H$33)</f>
        <v>#N/A</v>
      </c>
      <c r="J16" s="93"/>
      <c r="K16" s="92" t="e">
        <f>RANK(J16,J$6:J$33)</f>
        <v>#N/A</v>
      </c>
      <c r="L16" s="94"/>
      <c r="M16" s="95" t="e">
        <f>RANK(L16,L$6:L$33)</f>
        <v>#N/A</v>
      </c>
      <c r="N16" s="98">
        <f>MAX(J13:J18)</f>
        <v>0</v>
      </c>
      <c r="O16" s="95" t="s">
        <v>5</v>
      </c>
      <c r="P16" s="94">
        <f>IF(COUNT(J13:J18)=4,SUM(J13:J18)-MIN(J13:J18),SUM(J13:J18))+N16</f>
        <v>0</v>
      </c>
      <c r="Q16" s="91"/>
    </row>
    <row r="17" spans="1:18" hidden="1" x14ac:dyDescent="0.35">
      <c r="A17" s="35"/>
      <c r="B17" s="53"/>
      <c r="C17" s="105"/>
      <c r="D17" s="93"/>
      <c r="E17" s="92" t="e">
        <f>RANK(D17,D$6:D$33)</f>
        <v>#N/A</v>
      </c>
      <c r="F17" s="93"/>
      <c r="G17" s="92" t="e">
        <f>RANK(F17,F$6:F$33)</f>
        <v>#N/A</v>
      </c>
      <c r="H17" s="93"/>
      <c r="I17" s="92" t="e">
        <f>RANK(H17,H$6:H$33)</f>
        <v>#N/A</v>
      </c>
      <c r="J17" s="93"/>
      <c r="K17" s="92" t="e">
        <f>RANK(J17,J$6:J$33)</f>
        <v>#N/A</v>
      </c>
      <c r="L17" s="94"/>
      <c r="M17" s="95" t="e">
        <f>RANK(L17,L$6:L$33)</f>
        <v>#N/A</v>
      </c>
      <c r="N17" s="95"/>
      <c r="O17" s="95"/>
      <c r="P17" s="94"/>
      <c r="Q17" s="91"/>
    </row>
    <row r="18" spans="1:18" hidden="1" x14ac:dyDescent="0.35">
      <c r="A18" s="35"/>
      <c r="B18" s="53"/>
      <c r="C18" s="51"/>
      <c r="D18" s="93"/>
      <c r="E18" s="92" t="e">
        <f>RANK(D18,D$6:D$33)</f>
        <v>#N/A</v>
      </c>
      <c r="F18" s="93"/>
      <c r="G18" s="92" t="e">
        <f>RANK(F18,F$6:F$33)</f>
        <v>#N/A</v>
      </c>
      <c r="H18" s="93"/>
      <c r="I18" s="92" t="e">
        <f>RANK(H18,H$6:H$33)</f>
        <v>#N/A</v>
      </c>
      <c r="J18" s="93"/>
      <c r="K18" s="92" t="e">
        <f>RANK(J18,J$6:J$33)</f>
        <v>#N/A</v>
      </c>
      <c r="L18" s="94"/>
      <c r="M18" s="95" t="e">
        <f>RANK(L18,L$6:L$33)</f>
        <v>#N/A</v>
      </c>
      <c r="N18" s="95"/>
      <c r="O18" s="95" t="s">
        <v>6</v>
      </c>
      <c r="P18" s="94">
        <f>SUM(P13:P17)</f>
        <v>0</v>
      </c>
      <c r="Q18" s="91">
        <f>P18</f>
        <v>0</v>
      </c>
      <c r="R18" s="96">
        <f>RANK(Q18,Q$6:Q$33)</f>
        <v>2</v>
      </c>
    </row>
    <row r="19" spans="1:18" hidden="1" x14ac:dyDescent="0.35">
      <c r="A19" s="106"/>
      <c r="B19" s="107"/>
      <c r="P19" s="91"/>
      <c r="Q19" s="91"/>
    </row>
    <row r="20" spans="1:18" hidden="1" x14ac:dyDescent="0.35">
      <c r="A20" s="36"/>
      <c r="B20" s="53"/>
      <c r="C20" s="51"/>
      <c r="D20" s="93"/>
      <c r="E20" s="92" t="e">
        <f>RANK(D20,D$6:D$33)</f>
        <v>#N/A</v>
      </c>
      <c r="F20" s="93"/>
      <c r="G20" s="92" t="e">
        <f>RANK(F20,F$6:F$33)</f>
        <v>#N/A</v>
      </c>
      <c r="H20" s="93"/>
      <c r="I20" s="92" t="e">
        <f>RANK(H20,H$6:H$33)</f>
        <v>#N/A</v>
      </c>
      <c r="J20" s="93"/>
      <c r="K20" s="92" t="e">
        <f>RANK(J20,J$6:J$33)</f>
        <v>#N/A</v>
      </c>
      <c r="L20" s="94"/>
      <c r="M20" s="95" t="e">
        <f>RANK(L20,L$6:L$33)</f>
        <v>#N/A</v>
      </c>
      <c r="N20" s="95"/>
      <c r="O20" s="95" t="s">
        <v>2</v>
      </c>
      <c r="P20" s="94">
        <f>IF(COUNT(D20:D25)=4,SUM(D20:D25)-MIN(D20:D25),SUM(D20:D25))+N20</f>
        <v>0</v>
      </c>
      <c r="Q20" s="91"/>
    </row>
    <row r="21" spans="1:18" hidden="1" x14ac:dyDescent="0.35">
      <c r="A21" s="36"/>
      <c r="B21" s="53"/>
      <c r="C21" s="51"/>
      <c r="D21" s="93"/>
      <c r="E21" s="92" t="e">
        <f>RANK(D21,D$6:D$33)</f>
        <v>#N/A</v>
      </c>
      <c r="F21" s="93"/>
      <c r="G21" s="92" t="e">
        <f>RANK(F21,F$6:F$33)</f>
        <v>#N/A</v>
      </c>
      <c r="H21" s="93"/>
      <c r="I21" s="92" t="e">
        <f>RANK(H21,H$6:H$33)</f>
        <v>#N/A</v>
      </c>
      <c r="J21" s="93"/>
      <c r="K21" s="92" t="e">
        <f>RANK(J21,J$6:J$33)</f>
        <v>#N/A</v>
      </c>
      <c r="L21" s="94"/>
      <c r="M21" s="95" t="e">
        <f>RANK(L21,L$6:L$33)</f>
        <v>#N/A</v>
      </c>
      <c r="N21" s="95"/>
      <c r="O21" s="95" t="s">
        <v>3</v>
      </c>
      <c r="P21" s="94">
        <f>IF(COUNT(F20:F25)=4,SUM(F20:F25)-MIN(F20:F25),SUM(F20:F25))+N21</f>
        <v>0</v>
      </c>
      <c r="Q21" s="91"/>
    </row>
    <row r="22" spans="1:18" hidden="1" x14ac:dyDescent="0.35">
      <c r="A22" s="58"/>
      <c r="B22" s="53"/>
      <c r="C22" s="51"/>
      <c r="D22" s="93"/>
      <c r="E22" s="92" t="e">
        <f>RANK(D22,D$6:D$33)</f>
        <v>#N/A</v>
      </c>
      <c r="F22" s="93"/>
      <c r="G22" s="92" t="e">
        <f>RANK(F22,F$6:F$33)</f>
        <v>#N/A</v>
      </c>
      <c r="H22" s="93"/>
      <c r="I22" s="92" t="e">
        <f>RANK(H22,H$6:H$33)</f>
        <v>#N/A</v>
      </c>
      <c r="J22" s="93"/>
      <c r="K22" s="92" t="e">
        <f>RANK(J22,J$6:J$33)</f>
        <v>#N/A</v>
      </c>
      <c r="L22" s="94"/>
      <c r="M22" s="95" t="e">
        <f>RANK(L22,L$6:L$33)</f>
        <v>#N/A</v>
      </c>
      <c r="N22" s="95"/>
      <c r="O22" s="95" t="s">
        <v>4</v>
      </c>
      <c r="P22" s="94">
        <f>IF(COUNT(H20:H25)=4,SUM(H20:H25)-MIN(H20:H25),SUM(H20:H25))+N22</f>
        <v>0</v>
      </c>
      <c r="Q22" s="91"/>
    </row>
    <row r="23" spans="1:18" hidden="1" x14ac:dyDescent="0.35">
      <c r="A23" s="35"/>
      <c r="B23" s="53"/>
      <c r="C23" s="51"/>
      <c r="D23" s="93"/>
      <c r="E23" s="92" t="e">
        <f>RANK(D23,D$6:D$33)</f>
        <v>#N/A</v>
      </c>
      <c r="F23" s="93"/>
      <c r="G23" s="92" t="e">
        <f>RANK(F23,F$6:F$33)</f>
        <v>#N/A</v>
      </c>
      <c r="H23" s="93"/>
      <c r="I23" s="92" t="e">
        <f>RANK(H23,H$6:H$33)</f>
        <v>#N/A</v>
      </c>
      <c r="J23" s="93"/>
      <c r="K23" s="92" t="e">
        <f>RANK(J23,J$6:J$33)</f>
        <v>#N/A</v>
      </c>
      <c r="L23" s="94"/>
      <c r="M23" s="95" t="e">
        <f>RANK(L23,L$6:L$33)</f>
        <v>#N/A</v>
      </c>
      <c r="N23" s="95"/>
      <c r="O23" s="95" t="s">
        <v>5</v>
      </c>
      <c r="P23" s="94">
        <f>IF(COUNT(J20:J25)=4,SUM(J20:J25)-MIN(J20:J25),SUM(J20:J25))+N23</f>
        <v>0</v>
      </c>
      <c r="Q23" s="91"/>
    </row>
    <row r="24" spans="1:18" hidden="1" x14ac:dyDescent="0.35">
      <c r="A24" s="33"/>
      <c r="B24" s="108"/>
      <c r="C24" s="108"/>
      <c r="D24" s="93"/>
      <c r="E24" s="92" t="e">
        <f>RANK(D24,D$6:D$33)</f>
        <v>#N/A</v>
      </c>
      <c r="F24" s="93"/>
      <c r="G24" s="92" t="e">
        <f>RANK(F24,F$6:F$33)</f>
        <v>#N/A</v>
      </c>
      <c r="H24" s="93"/>
      <c r="I24" s="92" t="e">
        <f>RANK(H24,H$6:H$33)</f>
        <v>#N/A</v>
      </c>
      <c r="J24" s="93"/>
      <c r="K24" s="92" t="e">
        <f>RANK(J24,J$6:J$33)</f>
        <v>#N/A</v>
      </c>
      <c r="L24" s="94"/>
      <c r="M24" s="95" t="e">
        <f>RANK(L24,L$6:L$33)</f>
        <v>#N/A</v>
      </c>
      <c r="N24" s="95"/>
      <c r="O24" s="95"/>
      <c r="P24" s="94"/>
      <c r="Q24" s="91"/>
    </row>
    <row r="25" spans="1:18" hidden="1" x14ac:dyDescent="0.35">
      <c r="A25" s="33"/>
      <c r="B25" s="108"/>
      <c r="C25" s="108"/>
      <c r="D25" s="93"/>
      <c r="E25" s="92" t="e">
        <f>RANK(D25,D$6:D$33)</f>
        <v>#N/A</v>
      </c>
      <c r="F25" s="93"/>
      <c r="G25" s="92" t="e">
        <f>RANK(F25,F$6:F$33)</f>
        <v>#N/A</v>
      </c>
      <c r="H25" s="93"/>
      <c r="I25" s="92" t="e">
        <f>RANK(H25,H$6:H$33)</f>
        <v>#N/A</v>
      </c>
      <c r="J25" s="93"/>
      <c r="K25" s="92" t="e">
        <f>RANK(J25,J$6:J$33)</f>
        <v>#N/A</v>
      </c>
      <c r="L25" s="94"/>
      <c r="M25" s="94"/>
      <c r="N25" s="94"/>
      <c r="O25" s="95" t="s">
        <v>6</v>
      </c>
      <c r="P25" s="94">
        <f>SUM(P20:P24)</f>
        <v>0</v>
      </c>
      <c r="Q25" s="91">
        <f>P25</f>
        <v>0</v>
      </c>
      <c r="R25" s="96">
        <f>RANK(Q25,Q$6:Q$33)</f>
        <v>2</v>
      </c>
    </row>
    <row r="26" spans="1:18" hidden="1" x14ac:dyDescent="0.35">
      <c r="D26" s="82"/>
      <c r="F26" s="82"/>
      <c r="H26" s="82"/>
      <c r="J26" s="82"/>
      <c r="L26" s="84"/>
      <c r="R26" s="84"/>
    </row>
    <row r="27" spans="1:18" hidden="1" x14ac:dyDescent="0.35">
      <c r="A27" s="65"/>
      <c r="B27" s="108"/>
      <c r="C27" s="108"/>
      <c r="D27" s="93"/>
      <c r="E27" s="92" t="e">
        <f>RANK(D27,D$6:D$33)</f>
        <v>#N/A</v>
      </c>
      <c r="F27" s="93"/>
      <c r="G27" s="92" t="e">
        <f>RANK(F27,F$6:F$33)</f>
        <v>#N/A</v>
      </c>
      <c r="H27" s="93"/>
      <c r="I27" s="92" t="e">
        <f>RANK(H27,H$6:H$33)</f>
        <v>#N/A</v>
      </c>
      <c r="J27" s="93"/>
      <c r="K27" s="92" t="e">
        <f>RANK(J27,J$6:J$33)</f>
        <v>#N/A</v>
      </c>
      <c r="L27" s="94"/>
      <c r="M27" s="95" t="e">
        <f>RANK(L27,L$6:L$33)</f>
        <v>#N/A</v>
      </c>
      <c r="N27" s="95"/>
      <c r="O27" s="95" t="s">
        <v>2</v>
      </c>
      <c r="P27" s="94">
        <f>IF(COUNT(D27:D32)=4,SUM(D27:D32)-MIN(D27:D32),SUM(D27:D32))+N27</f>
        <v>0</v>
      </c>
      <c r="Q27" s="91"/>
    </row>
    <row r="28" spans="1:18" hidden="1" x14ac:dyDescent="0.35">
      <c r="A28" s="65"/>
      <c r="B28" s="108"/>
      <c r="C28" s="108"/>
      <c r="D28" s="93"/>
      <c r="E28" s="92" t="e">
        <f>RANK(D28,D$6:D$33)</f>
        <v>#N/A</v>
      </c>
      <c r="F28" s="93"/>
      <c r="G28" s="92" t="e">
        <f>RANK(F28,F$6:F$33)</f>
        <v>#N/A</v>
      </c>
      <c r="H28" s="93"/>
      <c r="I28" s="92" t="e">
        <f>RANK(H28,H$6:H$33)</f>
        <v>#N/A</v>
      </c>
      <c r="J28" s="93"/>
      <c r="K28" s="92" t="e">
        <f>RANK(J28,J$6:J$33)</f>
        <v>#N/A</v>
      </c>
      <c r="L28" s="94"/>
      <c r="M28" s="95" t="e">
        <f>RANK(L28,L$6:L$33)</f>
        <v>#N/A</v>
      </c>
      <c r="N28" s="95"/>
      <c r="O28" s="95" t="s">
        <v>3</v>
      </c>
      <c r="P28" s="94">
        <f>IF(COUNT(F27:F32)=4,SUM(F27:F32)-MIN(F27:F32),SUM(F27:F32))+N28</f>
        <v>0</v>
      </c>
      <c r="Q28" s="91"/>
    </row>
    <row r="29" spans="1:18" hidden="1" x14ac:dyDescent="0.35">
      <c r="A29" s="65"/>
      <c r="B29" s="108"/>
      <c r="C29" s="108"/>
      <c r="D29" s="93"/>
      <c r="E29" s="92" t="e">
        <f>RANK(D29,D$6:D$33)</f>
        <v>#N/A</v>
      </c>
      <c r="F29" s="93"/>
      <c r="G29" s="92" t="e">
        <f>RANK(F29,F$6:F$33)</f>
        <v>#N/A</v>
      </c>
      <c r="H29" s="93"/>
      <c r="I29" s="92" t="e">
        <f>RANK(H29,H$6:H$33)</f>
        <v>#N/A</v>
      </c>
      <c r="J29" s="93"/>
      <c r="K29" s="92" t="e">
        <f>RANK(J29,J$6:J$33)</f>
        <v>#N/A</v>
      </c>
      <c r="L29" s="94"/>
      <c r="M29" s="95" t="e">
        <f>RANK(L29,L$6:L$33)</f>
        <v>#N/A</v>
      </c>
      <c r="N29" s="95"/>
      <c r="O29" s="95" t="s">
        <v>4</v>
      </c>
      <c r="P29" s="94">
        <f>IF(COUNT(H27:H32)=4,SUM(H27:H32)-MIN(H27:H32),SUM(H27:H32))+N29</f>
        <v>0</v>
      </c>
      <c r="Q29" s="91"/>
    </row>
    <row r="30" spans="1:18" hidden="1" x14ac:dyDescent="0.35">
      <c r="A30" s="65"/>
      <c r="B30" s="108"/>
      <c r="C30" s="108"/>
      <c r="D30" s="93"/>
      <c r="E30" s="92" t="e">
        <f>RANK(D30,D$6:D$33)</f>
        <v>#N/A</v>
      </c>
      <c r="F30" s="93"/>
      <c r="G30" s="92" t="e">
        <f>RANK(F30,F$6:F$33)</f>
        <v>#N/A</v>
      </c>
      <c r="H30" s="93"/>
      <c r="I30" s="92" t="e">
        <f>RANK(H30,H$6:H$33)</f>
        <v>#N/A</v>
      </c>
      <c r="J30" s="93"/>
      <c r="K30" s="92" t="e">
        <f>RANK(J30,J$6:J$33)</f>
        <v>#N/A</v>
      </c>
      <c r="L30" s="94"/>
      <c r="M30" s="95" t="e">
        <f>RANK(L30,L$6:L$33)</f>
        <v>#N/A</v>
      </c>
      <c r="N30" s="95"/>
      <c r="O30" s="95" t="s">
        <v>5</v>
      </c>
      <c r="P30" s="94">
        <f>IF(COUNT(J27:J32)=4,SUM(J27:J32)-MIN(J27:J32),SUM(J27:J32))+N30</f>
        <v>0</v>
      </c>
      <c r="Q30" s="91"/>
    </row>
    <row r="31" spans="1:18" hidden="1" x14ac:dyDescent="0.35">
      <c r="A31" s="109"/>
      <c r="B31" s="108"/>
      <c r="C31" s="108"/>
      <c r="D31" s="93"/>
      <c r="E31" s="92" t="e">
        <f>RANK(D31,D$6:D$33)</f>
        <v>#N/A</v>
      </c>
      <c r="F31" s="93"/>
      <c r="G31" s="92" t="e">
        <f>RANK(F31,F$6:F$33)</f>
        <v>#N/A</v>
      </c>
      <c r="H31" s="93"/>
      <c r="I31" s="92" t="e">
        <f>RANK(H31,H$6:H$33)</f>
        <v>#N/A</v>
      </c>
      <c r="J31" s="93"/>
      <c r="K31" s="92" t="e">
        <f>RANK(J31,J$6:J$33)</f>
        <v>#N/A</v>
      </c>
      <c r="L31" s="94"/>
      <c r="M31" s="95" t="e">
        <f>RANK(L31,L$6:L$33)</f>
        <v>#N/A</v>
      </c>
      <c r="N31" s="95"/>
      <c r="O31" s="95"/>
      <c r="P31" s="94"/>
      <c r="Q31" s="91"/>
    </row>
    <row r="32" spans="1:18" hidden="1" x14ac:dyDescent="0.35">
      <c r="A32" s="110"/>
      <c r="B32" s="111"/>
      <c r="C32" s="111"/>
      <c r="D32" s="93"/>
      <c r="E32" s="92" t="e">
        <f>RANK(D32,D$6:D$33)</f>
        <v>#N/A</v>
      </c>
      <c r="F32" s="93"/>
      <c r="G32" s="92" t="e">
        <f>RANK(F32,F$6:F$33)</f>
        <v>#N/A</v>
      </c>
      <c r="H32" s="93"/>
      <c r="I32" s="92" t="e">
        <f>RANK(H32,H$6:H$33)</f>
        <v>#N/A</v>
      </c>
      <c r="J32" s="93"/>
      <c r="K32" s="92" t="e">
        <f>RANK(J32,J$6:J$33)</f>
        <v>#N/A</v>
      </c>
      <c r="L32" s="94"/>
      <c r="M32" s="95" t="e">
        <f>RANK(L32,L$6:L$33)</f>
        <v>#N/A</v>
      </c>
      <c r="N32" s="95"/>
      <c r="O32" s="95" t="s">
        <v>6</v>
      </c>
      <c r="P32" s="94">
        <f>SUM(P27:P31)</f>
        <v>0</v>
      </c>
      <c r="Q32" s="91">
        <f>P32</f>
        <v>0</v>
      </c>
      <c r="R32" s="96">
        <f>RANK(Q32,Q$6:Q$33)</f>
        <v>2</v>
      </c>
    </row>
    <row r="33" spans="2:18" hidden="1" x14ac:dyDescent="0.35">
      <c r="D33" s="82"/>
      <c r="F33" s="82"/>
      <c r="H33" s="82"/>
      <c r="J33" s="82"/>
      <c r="L33" s="84"/>
      <c r="R33" s="84"/>
    </row>
    <row r="34" spans="2:18" hidden="1" x14ac:dyDescent="0.35"/>
    <row r="35" spans="2:18" hidden="1" x14ac:dyDescent="0.35"/>
    <row r="36" spans="2:18" hidden="1" x14ac:dyDescent="0.35"/>
    <row r="37" spans="2:18" x14ac:dyDescent="0.35">
      <c r="B37" s="112"/>
    </row>
  </sheetData>
  <mergeCells count="2">
    <mergeCell ref="A1:R1"/>
    <mergeCell ref="A2:R2"/>
  </mergeCells>
  <phoneticPr fontId="2" type="noConversion"/>
  <conditionalFormatting sqref="R27:R32 R34:R65536 R13:R25 R3:R5">
    <cfRule type="cellIs" dxfId="159" priority="97" stopIfTrue="1" operator="equal">
      <formula>3</formula>
    </cfRule>
    <cfRule type="cellIs" dxfId="158" priority="98" stopIfTrue="1" operator="equal">
      <formula>2</formula>
    </cfRule>
    <cfRule type="cellIs" dxfId="157" priority="99" stopIfTrue="1" operator="equal">
      <formula>1</formula>
    </cfRule>
  </conditionalFormatting>
  <conditionalFormatting sqref="R7:R12">
    <cfRule type="cellIs" dxfId="156" priority="22" stopIfTrue="1" operator="equal">
      <formula>3</formula>
    </cfRule>
    <cfRule type="cellIs" dxfId="155" priority="23" stopIfTrue="1" operator="equal">
      <formula>2</formula>
    </cfRule>
    <cfRule type="cellIs" dxfId="154" priority="24" stopIfTrue="1" operator="equal">
      <formula>1</formula>
    </cfRule>
  </conditionalFormatting>
  <conditionalFormatting sqref="K1 I1 G1 E1 E13:E65536 G13:G65536 K13:K65536 I13:I65536 K7:K11 I7:I11 G7:G11 E7:E11 E3:E5 G3:G5 I3:I5 K3:K5">
    <cfRule type="cellIs" dxfId="153" priority="21" stopIfTrue="1" operator="equal">
      <formula>1</formula>
    </cfRule>
  </conditionalFormatting>
  <conditionalFormatting sqref="E2 G2 I2 K2">
    <cfRule type="cellIs" dxfId="152" priority="5" stopIfTrue="1" operator="equal">
      <formula>1</formula>
    </cfRule>
  </conditionalFormatting>
  <conditionalFormatting sqref="R6">
    <cfRule type="cellIs" dxfId="151" priority="2" stopIfTrue="1" operator="equal">
      <formula>3</formula>
    </cfRule>
    <cfRule type="cellIs" dxfId="150" priority="3" stopIfTrue="1" operator="equal">
      <formula>2</formula>
    </cfRule>
    <cfRule type="cellIs" dxfId="149" priority="4" stopIfTrue="1" operator="equal">
      <formula>1</formula>
    </cfRule>
  </conditionalFormatting>
  <conditionalFormatting sqref="E6 G6 I6 K6">
    <cfRule type="cellIs" dxfId="148" priority="1" stopIfTrue="1" operator="equal">
      <formula>1</formula>
    </cfRule>
  </conditionalFormatting>
  <printOptions horizontalCentered="1"/>
  <pageMargins left="0.70866141732283472" right="0.70866141732283472" top="0.31496062992125984" bottom="0.74803149606299213" header="0.31496062992125984" footer="0.31496062992125984"/>
  <pageSetup paperSize="9" scale="75" fitToHeight="0" orientation="landscape" horizontalDpi="300" verticalDpi="300" r:id="rId1"/>
  <rowBreaks count="1" manualBreakCount="1">
    <brk id="3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089D-30B6-4AA4-9F94-C9D7BC55CBBE}">
  <sheetPr>
    <pageSetUpPr fitToPage="1"/>
  </sheetPr>
  <dimension ref="A1:S76"/>
  <sheetViews>
    <sheetView tabSelected="1" zoomScale="90" zoomScaleNormal="90" workbookViewId="0">
      <selection sqref="A1:R1"/>
    </sheetView>
  </sheetViews>
  <sheetFormatPr defaultRowHeight="14.5" x14ac:dyDescent="0.35"/>
  <cols>
    <col min="1" max="1" width="5.36328125" style="125" customWidth="1"/>
    <col min="2" max="2" width="23.7265625" style="82" bestFit="1" customWidth="1"/>
    <col min="3" max="3" width="19.90625" style="82" bestFit="1" customWidth="1"/>
    <col min="4" max="4" width="8.6328125" style="90" customWidth="1"/>
    <col min="5" max="5" width="7.08984375" style="82" bestFit="1" customWidth="1"/>
    <col min="6" max="6" width="8.6328125" style="90" customWidth="1"/>
    <col min="7" max="7" width="7.08984375" style="82" bestFit="1" customWidth="1"/>
    <col min="8" max="8" width="8.6328125" style="90" customWidth="1"/>
    <col min="9" max="9" width="7.08984375" style="82" bestFit="1" customWidth="1"/>
    <col min="10" max="10" width="8.6328125" style="90" customWidth="1"/>
    <col min="11" max="11" width="7.08984375" style="82" bestFit="1" customWidth="1"/>
    <col min="12" max="12" width="8.6328125" style="91" customWidth="1"/>
    <col min="13" max="13" width="7.08984375" style="84" bestFit="1" customWidth="1"/>
    <col min="14" max="14" width="7.08984375" style="84" customWidth="1"/>
    <col min="15" max="15" width="6.90625" style="84" customWidth="1"/>
    <col min="16" max="16" width="8.6328125" style="84" customWidth="1"/>
    <col min="17" max="17" width="0.36328125" style="84" customWidth="1"/>
    <col min="18" max="18" width="6.54296875" style="86" customWidth="1"/>
    <col min="19" max="16384" width="8.7265625" style="82"/>
  </cols>
  <sheetData>
    <row r="1" spans="1:19" s="80" customFormat="1" ht="16.5" customHeight="1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9" s="80" customFormat="1" ht="16.5" customHeight="1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9" ht="16.5" customHeight="1" x14ac:dyDescent="0.35">
      <c r="E3" s="83"/>
      <c r="G3" s="83"/>
      <c r="I3" s="83"/>
      <c r="K3" s="83"/>
      <c r="M3" s="85"/>
      <c r="N3" s="85"/>
    </row>
    <row r="4" spans="1:19" s="87" customFormat="1" ht="15.5" x14ac:dyDescent="0.35">
      <c r="A4" s="132"/>
      <c r="B4" s="88" t="s">
        <v>10</v>
      </c>
      <c r="D4" s="100"/>
      <c r="F4" s="100"/>
      <c r="H4" s="100"/>
      <c r="J4" s="100"/>
      <c r="L4" s="101"/>
      <c r="M4" s="88"/>
      <c r="N4" s="88"/>
      <c r="O4" s="88"/>
      <c r="P4" s="88"/>
      <c r="Q4" s="88"/>
      <c r="R4" s="89"/>
    </row>
    <row r="6" spans="1:19" s="85" customFormat="1" x14ac:dyDescent="0.35">
      <c r="A6" s="97"/>
      <c r="B6" s="113" t="s">
        <v>0</v>
      </c>
      <c r="C6" s="113" t="s">
        <v>1</v>
      </c>
      <c r="D6" s="97" t="s">
        <v>2</v>
      </c>
      <c r="E6" s="97" t="s">
        <v>7</v>
      </c>
      <c r="F6" s="97" t="s">
        <v>3</v>
      </c>
      <c r="G6" s="97" t="s">
        <v>7</v>
      </c>
      <c r="H6" s="97" t="s">
        <v>4</v>
      </c>
      <c r="I6" s="97" t="s">
        <v>7</v>
      </c>
      <c r="J6" s="97" t="s">
        <v>5</v>
      </c>
      <c r="K6" s="97" t="s">
        <v>7</v>
      </c>
      <c r="L6" s="97" t="s">
        <v>6</v>
      </c>
      <c r="M6" s="97" t="s">
        <v>7</v>
      </c>
      <c r="N6" s="97" t="s">
        <v>16</v>
      </c>
      <c r="R6" s="103"/>
    </row>
    <row r="7" spans="1:19" x14ac:dyDescent="0.35">
      <c r="A7" s="35">
        <v>30</v>
      </c>
      <c r="B7" s="53" t="s">
        <v>87</v>
      </c>
      <c r="C7" s="53" t="s">
        <v>80</v>
      </c>
      <c r="D7" s="93">
        <v>11</v>
      </c>
      <c r="E7" s="92">
        <f>RANK(D7,D$6:D$76)</f>
        <v>10</v>
      </c>
      <c r="F7" s="93"/>
      <c r="G7" s="92"/>
      <c r="H7" s="93">
        <v>11.1</v>
      </c>
      <c r="I7" s="92">
        <f>RANK(H7,H$6:H$76)</f>
        <v>4</v>
      </c>
      <c r="J7" s="93"/>
      <c r="K7" s="92"/>
      <c r="L7" s="94">
        <f>J7+H7+F7+D7</f>
        <v>22.1</v>
      </c>
      <c r="M7" s="95">
        <f>RANK(L7,L$6:L$76)</f>
        <v>25</v>
      </c>
      <c r="N7" s="95"/>
      <c r="O7" s="95" t="s">
        <v>2</v>
      </c>
      <c r="P7" s="94">
        <f>IF(COUNT(D7:D12)=4,SUM(D7:D12)-MIN(D7:D12),SUM(D7:D12))+N7</f>
        <v>33.400000000000006</v>
      </c>
      <c r="Q7" s="91"/>
      <c r="S7" s="90"/>
    </row>
    <row r="8" spans="1:19" x14ac:dyDescent="0.35">
      <c r="A8" s="50">
        <v>31</v>
      </c>
      <c r="B8" s="53" t="s">
        <v>81</v>
      </c>
      <c r="C8" s="53" t="s">
        <v>80</v>
      </c>
      <c r="D8" s="93"/>
      <c r="E8" s="92"/>
      <c r="F8" s="93">
        <v>12.05</v>
      </c>
      <c r="G8" s="92">
        <f>RANK(F8,F$6:F$76)</f>
        <v>5</v>
      </c>
      <c r="H8" s="93">
        <v>10.35</v>
      </c>
      <c r="I8" s="92">
        <f>RANK(H8,H$6:H$76)</f>
        <v>12</v>
      </c>
      <c r="J8" s="93">
        <v>11.5</v>
      </c>
      <c r="K8" s="92">
        <f>RANK(J8,J$6:J$76)</f>
        <v>4</v>
      </c>
      <c r="L8" s="94">
        <f>J8+H8+F8+D8</f>
        <v>33.900000000000006</v>
      </c>
      <c r="M8" s="95">
        <f>RANK(L8,L$6:L$76)</f>
        <v>18</v>
      </c>
      <c r="N8" s="98">
        <f>MAX(F7:F12)</f>
        <v>12.05</v>
      </c>
      <c r="O8" s="95" t="s">
        <v>3</v>
      </c>
      <c r="P8" s="94">
        <f>IF(COUNT(F7:F12)=4,SUM(F7:F12)-MIN(F7:F12),SUM(F7:F12))+N8</f>
        <v>46.900000000000006</v>
      </c>
      <c r="Q8" s="91"/>
      <c r="S8" s="90"/>
    </row>
    <row r="9" spans="1:19" x14ac:dyDescent="0.35">
      <c r="A9" s="64">
        <v>32</v>
      </c>
      <c r="B9" s="53" t="s">
        <v>82</v>
      </c>
      <c r="C9" s="53" t="s">
        <v>80</v>
      </c>
      <c r="D9" s="93">
        <v>11.1</v>
      </c>
      <c r="E9" s="92">
        <f>RANK(D9,D$6:D$76)</f>
        <v>6</v>
      </c>
      <c r="F9" s="93">
        <v>11.5</v>
      </c>
      <c r="G9" s="92">
        <f>RANK(F9,F$6:F$76)</f>
        <v>12</v>
      </c>
      <c r="H9" s="93">
        <v>11.15</v>
      </c>
      <c r="I9" s="92">
        <f>RANK(H9,H$6:H$76)</f>
        <v>1</v>
      </c>
      <c r="J9" s="93">
        <v>9.9499999999999993</v>
      </c>
      <c r="K9" s="92">
        <f>RANK(J9,J$6:J$76)</f>
        <v>19</v>
      </c>
      <c r="L9" s="94">
        <f>J9+H9+F9+D9</f>
        <v>43.7</v>
      </c>
      <c r="M9" s="95">
        <f>RANK(L9,L$6:L$76)</f>
        <v>7</v>
      </c>
      <c r="N9" s="95"/>
      <c r="O9" s="95" t="s">
        <v>4</v>
      </c>
      <c r="P9" s="94">
        <f>IF(COUNT(H7:H12)=4,SUM(H7:H12)-MIN(H7:H12),SUM(H7:H12))+N9</f>
        <v>33.4</v>
      </c>
      <c r="Q9" s="91"/>
      <c r="S9" s="90"/>
    </row>
    <row r="10" spans="1:19" x14ac:dyDescent="0.35">
      <c r="A10" s="36">
        <v>33</v>
      </c>
      <c r="B10" s="53" t="s">
        <v>83</v>
      </c>
      <c r="C10" s="53" t="s">
        <v>80</v>
      </c>
      <c r="D10" s="93">
        <v>11.3</v>
      </c>
      <c r="E10" s="92">
        <f>RANK(D10,D$6:D$76)</f>
        <v>3</v>
      </c>
      <c r="F10" s="93">
        <v>11.1</v>
      </c>
      <c r="G10" s="92">
        <f>RANK(F10,F$6:F$76)</f>
        <v>17</v>
      </c>
      <c r="H10" s="93">
        <v>11.15</v>
      </c>
      <c r="I10" s="92">
        <f>RANK(H10,H$6:H$76)</f>
        <v>1</v>
      </c>
      <c r="J10" s="93">
        <f>10.95+0.3</f>
        <v>11.25</v>
      </c>
      <c r="K10" s="92">
        <f>RANK(J10,J$6:J$76)</f>
        <v>6</v>
      </c>
      <c r="L10" s="94">
        <f>J10+H10+F10+D10</f>
        <v>44.8</v>
      </c>
      <c r="M10" s="95">
        <f>RANK(L10,L$6:L$76)</f>
        <v>3</v>
      </c>
      <c r="N10" s="95"/>
      <c r="O10" s="95" t="s">
        <v>5</v>
      </c>
      <c r="P10" s="94">
        <f>IF(COUNT(J7:J12)=4,SUM(J7:J12)-MIN(J7:J12),SUM(J7:J12))+N10</f>
        <v>33.049999999999997</v>
      </c>
      <c r="Q10" s="91"/>
      <c r="S10" s="90"/>
    </row>
    <row r="11" spans="1:19" x14ac:dyDescent="0.35">
      <c r="A11" s="36">
        <v>34</v>
      </c>
      <c r="B11" s="53" t="s">
        <v>89</v>
      </c>
      <c r="C11" s="53" t="s">
        <v>80</v>
      </c>
      <c r="D11" s="93">
        <v>10.6</v>
      </c>
      <c r="E11" s="92">
        <f>RANK(D11,D$6:D$76)</f>
        <v>21</v>
      </c>
      <c r="F11" s="93">
        <v>11.3</v>
      </c>
      <c r="G11" s="92">
        <f>RANK(F11,F$6:F$76)</f>
        <v>14</v>
      </c>
      <c r="H11" s="93"/>
      <c r="I11" s="92"/>
      <c r="J11" s="93">
        <v>10.3</v>
      </c>
      <c r="K11" s="92">
        <f>RANK(J11,J$6:J$76)</f>
        <v>16</v>
      </c>
      <c r="L11" s="94">
        <f>J11+H11+F11+D11</f>
        <v>32.200000000000003</v>
      </c>
      <c r="M11" s="95">
        <f>RANK(L11,L$6:L$76)</f>
        <v>20</v>
      </c>
      <c r="N11" s="95"/>
      <c r="O11" s="95"/>
      <c r="P11" s="94"/>
      <c r="Q11" s="91"/>
      <c r="S11" s="90"/>
    </row>
    <row r="12" spans="1:19" x14ac:dyDescent="0.35">
      <c r="A12" s="58"/>
      <c r="B12" s="53"/>
      <c r="C12" s="51"/>
      <c r="D12" s="93"/>
      <c r="E12" s="92"/>
      <c r="F12" s="93"/>
      <c r="G12" s="92"/>
      <c r="H12" s="93"/>
      <c r="I12" s="92"/>
      <c r="J12" s="93"/>
      <c r="K12" s="92"/>
      <c r="L12" s="94"/>
      <c r="M12" s="94"/>
      <c r="N12" s="95"/>
      <c r="O12" s="95" t="s">
        <v>6</v>
      </c>
      <c r="P12" s="94">
        <f>SUM(P7:P11)</f>
        <v>146.75</v>
      </c>
      <c r="Q12" s="91">
        <f>P12</f>
        <v>146.75</v>
      </c>
      <c r="R12" s="96">
        <f>RANK(Q12,Q$6:Q$76)</f>
        <v>1</v>
      </c>
      <c r="S12" s="90"/>
    </row>
    <row r="13" spans="1:19" ht="15.65" customHeight="1" x14ac:dyDescent="0.35">
      <c r="E13" s="90"/>
      <c r="G13" s="90"/>
      <c r="I13" s="90"/>
      <c r="K13" s="90"/>
      <c r="M13" s="91"/>
      <c r="N13" s="91"/>
      <c r="P13" s="91"/>
      <c r="Q13" s="91"/>
    </row>
    <row r="14" spans="1:19" x14ac:dyDescent="0.35">
      <c r="A14" s="115">
        <v>74</v>
      </c>
      <c r="B14" s="133" t="s">
        <v>101</v>
      </c>
      <c r="C14" s="133" t="s">
        <v>102</v>
      </c>
      <c r="D14" s="128">
        <v>11.2</v>
      </c>
      <c r="E14" s="127">
        <f>RANK(D14,D$6:D$76)</f>
        <v>5</v>
      </c>
      <c r="F14" s="128">
        <v>10.1</v>
      </c>
      <c r="G14" s="127">
        <f>RANK(F14,F$6:F$76)</f>
        <v>22</v>
      </c>
      <c r="H14" s="128">
        <v>9.75</v>
      </c>
      <c r="I14" s="127">
        <f>RANK(H14,H$6:H$76)</f>
        <v>19</v>
      </c>
      <c r="J14" s="128">
        <v>11.75</v>
      </c>
      <c r="K14" s="127">
        <f>RANK(J14,J$6:J$76)</f>
        <v>2</v>
      </c>
      <c r="L14" s="129">
        <f>J14+H14+F14+D14</f>
        <v>42.8</v>
      </c>
      <c r="M14" s="130">
        <f>RANK(L14,L$6:L$76)</f>
        <v>11</v>
      </c>
      <c r="N14" s="130"/>
      <c r="O14" s="130" t="s">
        <v>2</v>
      </c>
      <c r="P14" s="129">
        <f>IF(COUNT(D14:D19)=4,SUM(D14:D19)-MIN(D14:D19),SUM(D14:D19))+N14</f>
        <v>33.299999999999997</v>
      </c>
      <c r="Q14" s="91"/>
    </row>
    <row r="15" spans="1:19" x14ac:dyDescent="0.35">
      <c r="A15" s="115">
        <v>75</v>
      </c>
      <c r="B15" s="133" t="s">
        <v>103</v>
      </c>
      <c r="C15" s="133" t="s">
        <v>102</v>
      </c>
      <c r="D15" s="128">
        <v>11.1</v>
      </c>
      <c r="E15" s="127">
        <f>RANK(D15,D$6:D$76)</f>
        <v>6</v>
      </c>
      <c r="F15" s="128">
        <v>12.1</v>
      </c>
      <c r="G15" s="127">
        <f>RANK(F15,F$6:F$76)</f>
        <v>4</v>
      </c>
      <c r="H15" s="128">
        <v>10</v>
      </c>
      <c r="I15" s="127">
        <f>RANK(H15,H$6:H$76)</f>
        <v>15</v>
      </c>
      <c r="J15" s="128">
        <v>11.1</v>
      </c>
      <c r="K15" s="127">
        <f>RANK(J15,J$6:J$76)</f>
        <v>10</v>
      </c>
      <c r="L15" s="129">
        <f>J15+H15+F15+D15</f>
        <v>44.300000000000004</v>
      </c>
      <c r="M15" s="130">
        <f>RANK(L15,L$6:L$76)</f>
        <v>5</v>
      </c>
      <c r="N15" s="130"/>
      <c r="O15" s="130" t="s">
        <v>3</v>
      </c>
      <c r="P15" s="129">
        <f>IF(COUNT(F14:F19)=4,SUM(F14:F19)-MIN(F14:F19),SUM(F14:F19))+N15</f>
        <v>35.6</v>
      </c>
      <c r="Q15" s="91"/>
    </row>
    <row r="16" spans="1:19" x14ac:dyDescent="0.35">
      <c r="A16" s="115">
        <v>76</v>
      </c>
      <c r="B16" s="133" t="s">
        <v>104</v>
      </c>
      <c r="C16" s="133" t="s">
        <v>102</v>
      </c>
      <c r="D16" s="128">
        <v>11</v>
      </c>
      <c r="E16" s="127">
        <f>RANK(D16,D$6:D$76)</f>
        <v>10</v>
      </c>
      <c r="F16" s="128">
        <v>11.7</v>
      </c>
      <c r="G16" s="127">
        <f>RANK(F16,F$6:F$76)</f>
        <v>11</v>
      </c>
      <c r="H16" s="128">
        <v>11.1</v>
      </c>
      <c r="I16" s="127">
        <f>RANK(H16,H$6:H$76)</f>
        <v>4</v>
      </c>
      <c r="J16" s="128">
        <v>11.95</v>
      </c>
      <c r="K16" s="127">
        <f>RANK(J16,J$6:J$76)</f>
        <v>1</v>
      </c>
      <c r="L16" s="129">
        <f>J16+H16+F16+D16</f>
        <v>45.75</v>
      </c>
      <c r="M16" s="130">
        <f>RANK(L16,L$6:L$76)</f>
        <v>1</v>
      </c>
      <c r="N16" s="130"/>
      <c r="O16" s="130" t="s">
        <v>4</v>
      </c>
      <c r="P16" s="129">
        <f>IF(COUNT(H14:H19)=4,SUM(H14:H19)-MIN(H14:H19),SUM(H14:H19))+N16</f>
        <v>31</v>
      </c>
      <c r="Q16" s="91"/>
    </row>
    <row r="17" spans="1:19" x14ac:dyDescent="0.35">
      <c r="A17" s="115">
        <v>77</v>
      </c>
      <c r="B17" s="133" t="s">
        <v>105</v>
      </c>
      <c r="C17" s="133" t="s">
        <v>102</v>
      </c>
      <c r="D17" s="128">
        <v>10.65</v>
      </c>
      <c r="E17" s="127">
        <f>RANK(D17,D$6:D$76)</f>
        <v>20</v>
      </c>
      <c r="F17" s="128">
        <v>11.8</v>
      </c>
      <c r="G17" s="127">
        <f>RANK(F17,F$6:F$76)</f>
        <v>9</v>
      </c>
      <c r="H17" s="128">
        <v>9.9</v>
      </c>
      <c r="I17" s="127">
        <f>RANK(H17,H$6:H$76)</f>
        <v>18</v>
      </c>
      <c r="J17" s="128">
        <v>9.6999999999999993</v>
      </c>
      <c r="K17" s="127">
        <f>RANK(J17,J$6:J$76)</f>
        <v>21</v>
      </c>
      <c r="L17" s="129">
        <f>J17+H17+F17+D17</f>
        <v>42.050000000000004</v>
      </c>
      <c r="M17" s="130">
        <f>RANK(L17,L$6:L$76)</f>
        <v>12</v>
      </c>
      <c r="N17" s="129">
        <f>MAX(J14:J19)</f>
        <v>11.95</v>
      </c>
      <c r="O17" s="130" t="s">
        <v>5</v>
      </c>
      <c r="P17" s="129">
        <f>IF(COUNT(J14:J19)=4,SUM(J14:J19)-MIN(J14:J19),SUM(J14:J19))+N17</f>
        <v>46.75</v>
      </c>
      <c r="Q17" s="91"/>
    </row>
    <row r="18" spans="1:19" x14ac:dyDescent="0.35">
      <c r="A18" s="116"/>
      <c r="B18" s="127"/>
      <c r="C18" s="127"/>
      <c r="D18" s="128"/>
      <c r="E18" s="127"/>
      <c r="F18" s="128"/>
      <c r="G18" s="127"/>
      <c r="H18" s="128"/>
      <c r="I18" s="127"/>
      <c r="J18" s="128"/>
      <c r="K18" s="127"/>
      <c r="L18" s="129"/>
      <c r="M18" s="130"/>
      <c r="N18" s="130"/>
      <c r="O18" s="130"/>
      <c r="P18" s="129"/>
      <c r="Q18" s="91"/>
    </row>
    <row r="19" spans="1:19" x14ac:dyDescent="0.35">
      <c r="A19" s="117"/>
      <c r="B19" s="133"/>
      <c r="C19" s="133"/>
      <c r="D19" s="128"/>
      <c r="E19" s="127"/>
      <c r="F19" s="128"/>
      <c r="G19" s="127"/>
      <c r="H19" s="128"/>
      <c r="I19" s="127"/>
      <c r="J19" s="128"/>
      <c r="K19" s="127"/>
      <c r="L19" s="129"/>
      <c r="M19" s="129"/>
      <c r="N19" s="129"/>
      <c r="O19" s="130" t="s">
        <v>6</v>
      </c>
      <c r="P19" s="129">
        <f>SUM(P14:P18)</f>
        <v>146.65</v>
      </c>
      <c r="Q19" s="91">
        <f>P19</f>
        <v>146.65</v>
      </c>
      <c r="R19" s="96">
        <f>RANK(Q19,Q$6:Q$76)</f>
        <v>2</v>
      </c>
    </row>
    <row r="21" spans="1:19" ht="14.25" customHeight="1" x14ac:dyDescent="0.35">
      <c r="A21" s="35">
        <v>40</v>
      </c>
      <c r="B21" s="53" t="s">
        <v>91</v>
      </c>
      <c r="C21" s="53" t="s">
        <v>92</v>
      </c>
      <c r="D21" s="93">
        <v>10.7</v>
      </c>
      <c r="E21" s="92">
        <f>RANK(D21,D$6:D$76)</f>
        <v>18</v>
      </c>
      <c r="F21" s="93">
        <v>11.95</v>
      </c>
      <c r="G21" s="92">
        <f>RANK(F21,F$6:F$76)</f>
        <v>8</v>
      </c>
      <c r="H21" s="93">
        <v>11.15</v>
      </c>
      <c r="I21" s="92">
        <f>RANK(H21,H$6:H$76)</f>
        <v>1</v>
      </c>
      <c r="J21" s="93">
        <v>10.9</v>
      </c>
      <c r="K21" s="92">
        <f>RANK(J21,J$6:J$76)</f>
        <v>12</v>
      </c>
      <c r="L21" s="94">
        <f>J21+H21+F21+D21</f>
        <v>44.7</v>
      </c>
      <c r="M21" s="95">
        <f>RANK(L21,L$6:L$76)</f>
        <v>4</v>
      </c>
      <c r="N21" s="95"/>
      <c r="O21" s="95" t="s">
        <v>2</v>
      </c>
      <c r="P21" s="94">
        <f>IF(COUNT(D21:D26)=4,SUM(D21:D26)-MIN(D21:D26),SUM(D21:D26))+N21</f>
        <v>33.099999999999994</v>
      </c>
      <c r="Q21" s="91"/>
    </row>
    <row r="22" spans="1:19" x14ac:dyDescent="0.35">
      <c r="A22" s="35">
        <v>41</v>
      </c>
      <c r="B22" s="53" t="s">
        <v>93</v>
      </c>
      <c r="C22" s="53" t="s">
        <v>92</v>
      </c>
      <c r="D22" s="93">
        <v>10.45</v>
      </c>
      <c r="E22" s="92">
        <f>RANK(D22,D$6:D$76)</f>
        <v>22</v>
      </c>
      <c r="F22" s="93">
        <v>12.45</v>
      </c>
      <c r="G22" s="92">
        <f>RANK(F22,F$6:F$76)</f>
        <v>1</v>
      </c>
      <c r="H22" s="93">
        <v>10.4</v>
      </c>
      <c r="I22" s="92">
        <f>RANK(H22,H$6:H$76)</f>
        <v>11</v>
      </c>
      <c r="J22" s="93">
        <v>10.6</v>
      </c>
      <c r="K22" s="92">
        <f>RANK(J22,J$6:J$76)</f>
        <v>14</v>
      </c>
      <c r="L22" s="94">
        <f>J22+H22+F22+D22</f>
        <v>43.900000000000006</v>
      </c>
      <c r="M22" s="95">
        <f>RANK(L22,L$6:L$76)</f>
        <v>6</v>
      </c>
      <c r="N22" s="95"/>
      <c r="O22" s="95" t="s">
        <v>3</v>
      </c>
      <c r="P22" s="94">
        <f>IF(COUNT(F21:F26)=4,SUM(F21:F26)-MIN(F21:F26),SUM(F21:F26))+N22</f>
        <v>35.85</v>
      </c>
      <c r="Q22" s="91"/>
    </row>
    <row r="23" spans="1:19" x14ac:dyDescent="0.35">
      <c r="A23" s="64">
        <v>42</v>
      </c>
      <c r="B23" s="53" t="s">
        <v>279</v>
      </c>
      <c r="C23" s="53" t="s">
        <v>92</v>
      </c>
      <c r="D23" s="93">
        <v>11.45</v>
      </c>
      <c r="E23" s="92">
        <f>RANK(D23,D$6:D$76)</f>
        <v>1</v>
      </c>
      <c r="F23" s="93">
        <v>10.65</v>
      </c>
      <c r="G23" s="92">
        <f>RANK(F23,F$6:F$76)</f>
        <v>20</v>
      </c>
      <c r="H23" s="93"/>
      <c r="I23" s="92"/>
      <c r="J23" s="93">
        <v>7.5</v>
      </c>
      <c r="K23" s="92">
        <f>RANK(J23,J$6:J$76)</f>
        <v>24</v>
      </c>
      <c r="L23" s="94">
        <f>J23+H23+F23+D23</f>
        <v>29.599999999999998</v>
      </c>
      <c r="M23" s="95">
        <f>RANK(L23,L$6:L$76)</f>
        <v>23</v>
      </c>
      <c r="N23" s="98">
        <f>MAX(H21:H26)</f>
        <v>11.15</v>
      </c>
      <c r="O23" s="95" t="s">
        <v>4</v>
      </c>
      <c r="P23" s="94">
        <f>IF(COUNT(H21:H26)=4,SUM(H21:H26)-MIN(H21:H26),SUM(H21:H26))+N23</f>
        <v>43.499999999999993</v>
      </c>
      <c r="Q23" s="91"/>
    </row>
    <row r="24" spans="1:19" x14ac:dyDescent="0.35">
      <c r="A24" s="64">
        <v>43</v>
      </c>
      <c r="B24" s="53" t="s">
        <v>94</v>
      </c>
      <c r="C24" s="53" t="s">
        <v>92</v>
      </c>
      <c r="D24" s="93"/>
      <c r="E24" s="92"/>
      <c r="F24" s="93">
        <v>11.45</v>
      </c>
      <c r="G24" s="92">
        <f>RANK(F24,F$6:F$76)</f>
        <v>13</v>
      </c>
      <c r="H24" s="93">
        <v>10.8</v>
      </c>
      <c r="I24" s="92">
        <f>RANK(H24,H$6:H$76)</f>
        <v>7</v>
      </c>
      <c r="J24" s="93">
        <v>10.85</v>
      </c>
      <c r="K24" s="92">
        <f>RANK(J24,J$6:J$76)</f>
        <v>13</v>
      </c>
      <c r="L24" s="94">
        <f>J24+H24+F24+D24</f>
        <v>33.099999999999994</v>
      </c>
      <c r="M24" s="95">
        <f>RANK(L24,L$6:L$76)</f>
        <v>19</v>
      </c>
      <c r="N24" s="95"/>
      <c r="O24" s="95" t="s">
        <v>5</v>
      </c>
      <c r="P24" s="94">
        <f>IF(COUNT(J21:J26)=4,SUM(J21:J26)-MIN(J21:J26),SUM(J21:J26))+N24</f>
        <v>32.35</v>
      </c>
      <c r="Q24" s="91"/>
    </row>
    <row r="25" spans="1:19" x14ac:dyDescent="0.35">
      <c r="A25" s="64">
        <v>44</v>
      </c>
      <c r="B25" s="53" t="s">
        <v>95</v>
      </c>
      <c r="C25" s="53" t="s">
        <v>92</v>
      </c>
      <c r="D25" s="93">
        <v>10.95</v>
      </c>
      <c r="E25" s="92">
        <f>RANK(D25,D$6:D$76)</f>
        <v>12</v>
      </c>
      <c r="F25" s="93"/>
      <c r="G25" s="92"/>
      <c r="H25" s="93">
        <v>8.4499999999999993</v>
      </c>
      <c r="I25" s="92">
        <f>RANK(H25,H$6:H$76)</f>
        <v>24</v>
      </c>
      <c r="J25" s="93"/>
      <c r="K25" s="92"/>
      <c r="L25" s="94">
        <f>J25+H25+F25+D25</f>
        <v>19.399999999999999</v>
      </c>
      <c r="M25" s="95">
        <f>RANK(L25,L$6:L$76)</f>
        <v>28</v>
      </c>
      <c r="N25" s="95"/>
      <c r="O25" s="95"/>
      <c r="P25" s="94"/>
      <c r="Q25" s="91"/>
    </row>
    <row r="26" spans="1:19" x14ac:dyDescent="0.35">
      <c r="A26" s="131"/>
      <c r="B26" s="53"/>
      <c r="C26" s="53"/>
      <c r="D26" s="93"/>
      <c r="E26" s="92"/>
      <c r="F26" s="93"/>
      <c r="G26" s="92"/>
      <c r="H26" s="93"/>
      <c r="I26" s="92"/>
      <c r="J26" s="93"/>
      <c r="K26" s="92"/>
      <c r="L26" s="94"/>
      <c r="M26" s="94"/>
      <c r="N26" s="94"/>
      <c r="O26" s="95" t="s">
        <v>6</v>
      </c>
      <c r="P26" s="94">
        <f>SUM(P21:P25)</f>
        <v>144.79999999999998</v>
      </c>
      <c r="Q26" s="91">
        <f>P26</f>
        <v>144.79999999999998</v>
      </c>
      <c r="R26" s="96">
        <f>RANK(Q26,Q$6:Q$76)</f>
        <v>3</v>
      </c>
      <c r="S26" s="90"/>
    </row>
    <row r="27" spans="1:19" x14ac:dyDescent="0.35">
      <c r="A27" s="90"/>
      <c r="B27" s="90"/>
      <c r="C27" s="90"/>
      <c r="E27" s="90"/>
      <c r="G27" s="90"/>
      <c r="I27" s="90"/>
      <c r="K27" s="90"/>
      <c r="M27" s="91"/>
      <c r="N27" s="91"/>
      <c r="P27" s="91"/>
      <c r="Q27" s="91"/>
      <c r="S27" s="90"/>
    </row>
    <row r="28" spans="1:19" x14ac:dyDescent="0.35">
      <c r="A28" s="32">
        <v>45</v>
      </c>
      <c r="B28" s="53" t="s">
        <v>96</v>
      </c>
      <c r="C28" s="53" t="s">
        <v>97</v>
      </c>
      <c r="D28" s="93">
        <v>10.75</v>
      </c>
      <c r="E28" s="92">
        <f>RANK(D28,D$6:D$76)</f>
        <v>17</v>
      </c>
      <c r="F28" s="93">
        <v>12</v>
      </c>
      <c r="G28" s="92">
        <f>RANK(F28,F$6:F$76)</f>
        <v>7</v>
      </c>
      <c r="H28" s="93">
        <v>9.25</v>
      </c>
      <c r="I28" s="92">
        <f>RANK(H28,H$6:H$76)</f>
        <v>21</v>
      </c>
      <c r="J28" s="93">
        <v>11.2</v>
      </c>
      <c r="K28" s="92">
        <f>RANK(J28,J$6:J$76)</f>
        <v>8</v>
      </c>
      <c r="L28" s="94">
        <f>J28+H28+F28+D28</f>
        <v>43.2</v>
      </c>
      <c r="M28" s="95">
        <f>RANK(L28,L$6:L$76)</f>
        <v>9</v>
      </c>
      <c r="N28" s="95"/>
      <c r="O28" s="95" t="s">
        <v>2</v>
      </c>
      <c r="P28" s="94">
        <f>IF(COUNT(D28:D33)=4,SUM(D28:D33)-MIN(D28:D33),SUM(D28:D33))+N28</f>
        <v>33</v>
      </c>
      <c r="Q28" s="91"/>
    </row>
    <row r="29" spans="1:19" x14ac:dyDescent="0.35">
      <c r="A29" s="50">
        <v>46</v>
      </c>
      <c r="B29" s="53" t="s">
        <v>98</v>
      </c>
      <c r="C29" s="53" t="s">
        <v>97</v>
      </c>
      <c r="D29" s="93">
        <v>11.35</v>
      </c>
      <c r="E29" s="92">
        <f>RANK(D29,D$6:D$76)</f>
        <v>2</v>
      </c>
      <c r="F29" s="93">
        <v>12.25</v>
      </c>
      <c r="G29" s="92">
        <f>RANK(F29,F$6:F$76)</f>
        <v>2</v>
      </c>
      <c r="H29" s="93">
        <v>10</v>
      </c>
      <c r="I29" s="92">
        <f>RANK(H29,H$6:H$76)</f>
        <v>15</v>
      </c>
      <c r="J29" s="93">
        <v>11.65</v>
      </c>
      <c r="K29" s="92">
        <f>RANK(J29,J$6:J$76)</f>
        <v>3</v>
      </c>
      <c r="L29" s="94">
        <f>J29+H29+F29+D29</f>
        <v>45.25</v>
      </c>
      <c r="M29" s="95">
        <f>RANK(L29,L$6:L$76)</f>
        <v>2</v>
      </c>
      <c r="N29" s="98">
        <f>MAX(F28:F33)</f>
        <v>12.25</v>
      </c>
      <c r="O29" s="95" t="s">
        <v>3</v>
      </c>
      <c r="P29" s="94">
        <f>IF(COUNT(F28:F33)=4,SUM(F28:F33)-MIN(F28:F33),SUM(F28:F33))+N29</f>
        <v>47.599999999999994</v>
      </c>
      <c r="Q29" s="91"/>
    </row>
    <row r="30" spans="1:19" x14ac:dyDescent="0.35">
      <c r="A30" s="36">
        <v>47</v>
      </c>
      <c r="B30" s="53" t="s">
        <v>99</v>
      </c>
      <c r="C30" s="53" t="s">
        <v>97</v>
      </c>
      <c r="D30" s="93">
        <v>10.9</v>
      </c>
      <c r="E30" s="92">
        <f>RANK(D30,D$6:D$76)</f>
        <v>13</v>
      </c>
      <c r="F30" s="93">
        <v>10.55</v>
      </c>
      <c r="G30" s="92">
        <f>RANK(F30,F$6:F$76)</f>
        <v>21</v>
      </c>
      <c r="H30" s="93">
        <v>10.45</v>
      </c>
      <c r="I30" s="92">
        <f>RANK(H30,H$6:H$76)</f>
        <v>10</v>
      </c>
      <c r="J30" s="93">
        <v>11.25</v>
      </c>
      <c r="K30" s="92">
        <f>RANK(J30,J$6:J$76)</f>
        <v>6</v>
      </c>
      <c r="L30" s="94">
        <f>J30+H30+F30+D30</f>
        <v>43.15</v>
      </c>
      <c r="M30" s="95">
        <f>RANK(L30,L$6:L$76)</f>
        <v>10</v>
      </c>
      <c r="N30" s="95"/>
      <c r="O30" s="95" t="s">
        <v>4</v>
      </c>
      <c r="P30" s="94">
        <f>IF(COUNT(H28:H33)=4,SUM(H28:H33)-MIN(H28:H33),SUM(H28:H33))+N30</f>
        <v>29.699999999999996</v>
      </c>
      <c r="Q30" s="91"/>
    </row>
    <row r="31" spans="1:19" x14ac:dyDescent="0.35">
      <c r="A31" s="32">
        <v>48</v>
      </c>
      <c r="B31" s="53" t="s">
        <v>100</v>
      </c>
      <c r="C31" s="51" t="s">
        <v>97</v>
      </c>
      <c r="D31" s="93">
        <v>10.45</v>
      </c>
      <c r="E31" s="92">
        <f>RANK(D31,D$6:D$76)</f>
        <v>22</v>
      </c>
      <c r="F31" s="93">
        <v>11.1</v>
      </c>
      <c r="G31" s="92">
        <f>RANK(F31,F$6:F$76)</f>
        <v>17</v>
      </c>
      <c r="H31" s="93">
        <v>9.1</v>
      </c>
      <c r="I31" s="92">
        <f>RANK(H31,H$6:H$76)</f>
        <v>22</v>
      </c>
      <c r="J31" s="93">
        <v>11.2</v>
      </c>
      <c r="K31" s="92">
        <f>RANK(J31,J$6:J$76)</f>
        <v>8</v>
      </c>
      <c r="L31" s="94">
        <f>J31+H31+F31+D31</f>
        <v>41.849999999999994</v>
      </c>
      <c r="M31" s="95">
        <f>RANK(L31,L$6:L$76)</f>
        <v>14</v>
      </c>
      <c r="N31" s="95"/>
      <c r="O31" s="95" t="s">
        <v>5</v>
      </c>
      <c r="P31" s="94">
        <f>IF(COUNT(J28:J33)=4,SUM(J28:J33)-MIN(J28:J33),SUM(J28:J33))+N31</f>
        <v>34.099999999999994</v>
      </c>
      <c r="Q31" s="91"/>
    </row>
    <row r="32" spans="1:19" x14ac:dyDescent="0.35">
      <c r="A32" s="41"/>
      <c r="B32" s="92"/>
      <c r="C32" s="92"/>
      <c r="D32" s="93"/>
      <c r="E32" s="92"/>
      <c r="F32" s="93"/>
      <c r="G32" s="92"/>
      <c r="H32" s="93"/>
      <c r="I32" s="92"/>
      <c r="J32" s="93"/>
      <c r="K32" s="92"/>
      <c r="L32" s="94"/>
      <c r="M32" s="95"/>
      <c r="N32" s="95"/>
      <c r="O32" s="95"/>
      <c r="P32" s="94"/>
      <c r="Q32" s="91"/>
    </row>
    <row r="33" spans="1:19" x14ac:dyDescent="0.35">
      <c r="A33" s="58"/>
      <c r="B33" s="53"/>
      <c r="C33" s="51"/>
      <c r="D33" s="93"/>
      <c r="E33" s="92"/>
      <c r="F33" s="93"/>
      <c r="G33" s="92"/>
      <c r="H33" s="93"/>
      <c r="I33" s="92"/>
      <c r="J33" s="93"/>
      <c r="K33" s="92"/>
      <c r="L33" s="94"/>
      <c r="M33" s="94"/>
      <c r="N33" s="94"/>
      <c r="O33" s="95" t="s">
        <v>6</v>
      </c>
      <c r="P33" s="94">
        <f>SUM(P28:P32)</f>
        <v>144.39999999999998</v>
      </c>
      <c r="Q33" s="91">
        <f>P33</f>
        <v>144.39999999999998</v>
      </c>
      <c r="R33" s="96">
        <f>RANK(Q33,Q$6:Q$76)</f>
        <v>4</v>
      </c>
    </row>
    <row r="34" spans="1:19" x14ac:dyDescent="0.35">
      <c r="A34" s="90"/>
      <c r="B34" s="90"/>
      <c r="C34" s="90"/>
      <c r="E34" s="90"/>
      <c r="G34" s="90"/>
      <c r="I34" s="90"/>
      <c r="K34" s="90"/>
      <c r="M34" s="91"/>
      <c r="N34" s="91"/>
      <c r="P34" s="91"/>
      <c r="Q34" s="91"/>
      <c r="S34" s="90"/>
    </row>
    <row r="35" spans="1:19" ht="14.25" customHeight="1" x14ac:dyDescent="0.35">
      <c r="A35" s="35">
        <v>35</v>
      </c>
      <c r="B35" s="53" t="s">
        <v>79</v>
      </c>
      <c r="C35" s="53" t="s">
        <v>86</v>
      </c>
      <c r="D35" s="93">
        <v>10.7</v>
      </c>
      <c r="E35" s="92">
        <f>RANK(D35,D$6:D$76)</f>
        <v>18</v>
      </c>
      <c r="F35" s="93">
        <v>10</v>
      </c>
      <c r="G35" s="92">
        <f>RANK(F35,F$6:F$76)</f>
        <v>23</v>
      </c>
      <c r="H35" s="93">
        <v>9.3000000000000007</v>
      </c>
      <c r="I35" s="92">
        <f>RANK(H35,H$6:H$76)</f>
        <v>20</v>
      </c>
      <c r="J35" s="93">
        <v>11.35</v>
      </c>
      <c r="K35" s="92">
        <f>RANK(J35,J$6:J$76)</f>
        <v>5</v>
      </c>
      <c r="L35" s="94">
        <f>J35+H35+F35+D35</f>
        <v>41.349999999999994</v>
      </c>
      <c r="M35" s="95">
        <f>RANK(L35,L$6:L$76)</f>
        <v>17</v>
      </c>
      <c r="N35" s="95"/>
      <c r="O35" s="95" t="s">
        <v>2</v>
      </c>
      <c r="P35" s="94">
        <f>IF(COUNT(D35:D40)=4,SUM(D35:D40)-MIN(D35:D40),SUM(D35:D40))+N35</f>
        <v>32.700000000000003</v>
      </c>
      <c r="Q35" s="91"/>
    </row>
    <row r="36" spans="1:19" x14ac:dyDescent="0.35">
      <c r="A36" s="50">
        <v>36</v>
      </c>
      <c r="B36" s="53" t="s">
        <v>88</v>
      </c>
      <c r="C36" s="53" t="s">
        <v>86</v>
      </c>
      <c r="D36" s="93">
        <v>10.15</v>
      </c>
      <c r="E36" s="92">
        <f>RANK(D36,D$6:D$76)</f>
        <v>24</v>
      </c>
      <c r="F36" s="93">
        <v>11.15</v>
      </c>
      <c r="G36" s="92">
        <f>RANK(F36,F$6:F$76)</f>
        <v>16</v>
      </c>
      <c r="H36" s="93"/>
      <c r="I36" s="92"/>
      <c r="J36" s="93">
        <v>10.3</v>
      </c>
      <c r="K36" s="92">
        <f>RANK(J36,J$6:J$76)</f>
        <v>16</v>
      </c>
      <c r="L36" s="94">
        <f>J36+H36+F36+D36</f>
        <v>31.6</v>
      </c>
      <c r="M36" s="95">
        <f>RANK(L36,L$6:L$76)</f>
        <v>22</v>
      </c>
      <c r="N36" s="98">
        <f>MAX(F35:F40)</f>
        <v>12.15</v>
      </c>
      <c r="O36" s="95" t="s">
        <v>3</v>
      </c>
      <c r="P36" s="94">
        <f>IF(COUNT(F35:F40)=4,SUM(F35:F40)-MIN(F35:F40),SUM(F35:F40))+N36</f>
        <v>47.499999999999993</v>
      </c>
      <c r="Q36" s="91"/>
    </row>
    <row r="37" spans="1:19" x14ac:dyDescent="0.35">
      <c r="A37" s="36">
        <v>37</v>
      </c>
      <c r="B37" s="53" t="s">
        <v>84</v>
      </c>
      <c r="C37" s="53" t="s">
        <v>86</v>
      </c>
      <c r="D37" s="93"/>
      <c r="E37" s="92"/>
      <c r="F37" s="93">
        <v>12.15</v>
      </c>
      <c r="G37" s="92">
        <f>RANK(F37,F$6:F$76)</f>
        <v>3</v>
      </c>
      <c r="H37" s="93">
        <v>10.9</v>
      </c>
      <c r="I37" s="92">
        <f>RANK(H37,H$6:H$76)</f>
        <v>6</v>
      </c>
      <c r="J37" s="93"/>
      <c r="K37" s="92"/>
      <c r="L37" s="94">
        <f>J37+H37+F37+D37</f>
        <v>23.05</v>
      </c>
      <c r="M37" s="95">
        <f>RANK(L37,L$6:L$76)</f>
        <v>24</v>
      </c>
      <c r="N37" s="95"/>
      <c r="O37" s="95" t="s">
        <v>4</v>
      </c>
      <c r="P37" s="94">
        <f>IF(COUNT(H35:H40)=4,SUM(H35:H40)-MIN(H35:H40),SUM(H35:H40))+N37</f>
        <v>31.2</v>
      </c>
      <c r="Q37" s="91"/>
    </row>
    <row r="38" spans="1:19" x14ac:dyDescent="0.35">
      <c r="A38" s="36">
        <v>38</v>
      </c>
      <c r="B38" s="53" t="s">
        <v>90</v>
      </c>
      <c r="C38" s="53" t="s">
        <v>86</v>
      </c>
      <c r="D38" s="93">
        <v>10.9</v>
      </c>
      <c r="E38" s="92">
        <f>RANK(D38,D$6:D$76)</f>
        <v>13</v>
      </c>
      <c r="F38" s="93"/>
      <c r="G38" s="92"/>
      <c r="H38" s="93">
        <v>10.25</v>
      </c>
      <c r="I38" s="92">
        <f>RANK(H38,H$6:H$76)</f>
        <v>13</v>
      </c>
      <c r="J38" s="93">
        <v>10.95</v>
      </c>
      <c r="K38" s="92">
        <f>RANK(J38,J$6:J$76)</f>
        <v>11</v>
      </c>
      <c r="L38" s="94">
        <f>J38+H38+F38+D38</f>
        <v>32.1</v>
      </c>
      <c r="M38" s="95">
        <f>RANK(L38,L$6:L$76)</f>
        <v>21</v>
      </c>
      <c r="N38" s="95"/>
      <c r="O38" s="95" t="s">
        <v>5</v>
      </c>
      <c r="P38" s="94">
        <f>IF(COUNT(J35:J40)=4,SUM(J35:J40)-MIN(J35:J40),SUM(J35:J40))+N38</f>
        <v>32.599999999999994</v>
      </c>
      <c r="Q38" s="91"/>
    </row>
    <row r="39" spans="1:19" x14ac:dyDescent="0.35">
      <c r="A39" s="36">
        <v>39</v>
      </c>
      <c r="B39" s="53" t="s">
        <v>85</v>
      </c>
      <c r="C39" s="53" t="s">
        <v>86</v>
      </c>
      <c r="D39" s="93">
        <v>11.1</v>
      </c>
      <c r="E39" s="92">
        <f>RANK(D39,D$6:D$76)</f>
        <v>6</v>
      </c>
      <c r="F39" s="93">
        <v>12.05</v>
      </c>
      <c r="G39" s="92">
        <f>RANK(F39,F$6:F$76)</f>
        <v>5</v>
      </c>
      <c r="H39" s="93">
        <v>10.050000000000001</v>
      </c>
      <c r="I39" s="92">
        <f>RANK(H39,H$6:H$76)</f>
        <v>14</v>
      </c>
      <c r="J39" s="93">
        <v>10.1</v>
      </c>
      <c r="K39" s="92">
        <f>RANK(J39,J$6:J$76)</f>
        <v>18</v>
      </c>
      <c r="L39" s="94">
        <f>J39+H39+F39+D39</f>
        <v>43.300000000000004</v>
      </c>
      <c r="M39" s="95">
        <f>RANK(L39,L$6:L$76)</f>
        <v>8</v>
      </c>
      <c r="N39" s="95"/>
      <c r="O39" s="95"/>
      <c r="P39" s="94"/>
      <c r="Q39" s="91"/>
    </row>
    <row r="40" spans="1:19" x14ac:dyDescent="0.35">
      <c r="A40" s="131"/>
      <c r="B40" s="53"/>
      <c r="C40" s="51"/>
      <c r="D40" s="93"/>
      <c r="E40" s="92"/>
      <c r="F40" s="93"/>
      <c r="G40" s="92"/>
      <c r="H40" s="93"/>
      <c r="I40" s="92"/>
      <c r="J40" s="93"/>
      <c r="K40" s="92"/>
      <c r="L40" s="94"/>
      <c r="M40" s="94"/>
      <c r="N40" s="94"/>
      <c r="O40" s="95" t="s">
        <v>6</v>
      </c>
      <c r="P40" s="94">
        <f>SUM(P35:P39)</f>
        <v>144</v>
      </c>
      <c r="Q40" s="91">
        <f>P40</f>
        <v>144</v>
      </c>
      <c r="R40" s="96">
        <f>RANK(Q40,Q$6:Q$76)</f>
        <v>5</v>
      </c>
      <c r="S40" s="90"/>
    </row>
    <row r="41" spans="1:19" x14ac:dyDescent="0.35">
      <c r="A41" s="90"/>
      <c r="B41" s="90"/>
      <c r="C41" s="90"/>
      <c r="E41" s="90"/>
      <c r="G41" s="90"/>
      <c r="I41" s="90"/>
      <c r="K41" s="90"/>
      <c r="M41" s="91"/>
      <c r="N41" s="91"/>
      <c r="P41" s="91"/>
      <c r="Q41" s="91"/>
      <c r="S41" s="90"/>
    </row>
    <row r="42" spans="1:19" x14ac:dyDescent="0.35">
      <c r="A42" s="36">
        <v>25</v>
      </c>
      <c r="B42" s="53" t="s">
        <v>74</v>
      </c>
      <c r="C42" s="53" t="s">
        <v>19</v>
      </c>
      <c r="D42" s="93">
        <v>10.9</v>
      </c>
      <c r="E42" s="92">
        <f>RANK(D42,D$6:D$76)</f>
        <v>13</v>
      </c>
      <c r="F42" s="93">
        <v>11.75</v>
      </c>
      <c r="G42" s="92">
        <f>RANK(F42,F$6:F$76)</f>
        <v>10</v>
      </c>
      <c r="H42" s="93">
        <v>8.9</v>
      </c>
      <c r="I42" s="92">
        <f>RANK(H42,H$6:H$76)</f>
        <v>23</v>
      </c>
      <c r="J42" s="93">
        <v>9.9499999999999993</v>
      </c>
      <c r="K42" s="92">
        <f>RANK(J42,J$6:J$76)</f>
        <v>19</v>
      </c>
      <c r="L42" s="94">
        <f>J42+H42+F42+D42</f>
        <v>41.5</v>
      </c>
      <c r="M42" s="95">
        <f>RANK(L42,L$6:L$76)</f>
        <v>16</v>
      </c>
      <c r="N42" s="95"/>
      <c r="O42" s="95" t="s">
        <v>2</v>
      </c>
      <c r="P42" s="94">
        <f>IF(COUNT(D42:D47)=4,SUM(D42:D47)-MIN(D42:D47),SUM(D42:D47))+N42</f>
        <v>33.25</v>
      </c>
      <c r="Q42" s="91"/>
      <c r="S42" s="90"/>
    </row>
    <row r="43" spans="1:19" x14ac:dyDescent="0.35">
      <c r="A43" s="36">
        <v>26</v>
      </c>
      <c r="B43" s="53" t="s">
        <v>75</v>
      </c>
      <c r="C43" s="53" t="s">
        <v>19</v>
      </c>
      <c r="D43" s="93"/>
      <c r="E43" s="92"/>
      <c r="F43" s="93"/>
      <c r="G43" s="92"/>
      <c r="H43" s="93">
        <v>10</v>
      </c>
      <c r="I43" s="92">
        <f>RANK(H43,H$6:H$76)</f>
        <v>15</v>
      </c>
      <c r="J43" s="93">
        <v>10.45</v>
      </c>
      <c r="K43" s="92">
        <f>RANK(J43,J$6:J$76)</f>
        <v>15</v>
      </c>
      <c r="L43" s="94">
        <f>J43+H43+F43+D43</f>
        <v>20.45</v>
      </c>
      <c r="M43" s="95">
        <f>RANK(L43,L$6:L$76)</f>
        <v>26</v>
      </c>
      <c r="N43" s="95"/>
      <c r="O43" s="95" t="s">
        <v>3</v>
      </c>
      <c r="P43" s="94">
        <f>IF(COUNT(F42:F47)=4,SUM(F42:F47)-MIN(F42:F47),SUM(F42:F47))+N43</f>
        <v>33.950000000000003</v>
      </c>
      <c r="Q43" s="91"/>
      <c r="S43" s="90"/>
    </row>
    <row r="44" spans="1:19" x14ac:dyDescent="0.35">
      <c r="A44" s="35">
        <v>27</v>
      </c>
      <c r="B44" s="53" t="s">
        <v>76</v>
      </c>
      <c r="C44" s="53" t="s">
        <v>19</v>
      </c>
      <c r="D44" s="93">
        <v>10.8</v>
      </c>
      <c r="E44" s="92">
        <f>RANK(D44,D$6:D$76)</f>
        <v>16</v>
      </c>
      <c r="F44" s="93">
        <v>9.5</v>
      </c>
      <c r="G44" s="92">
        <f>RANK(F44,F$6:F$76)</f>
        <v>24</v>
      </c>
      <c r="H44" s="93"/>
      <c r="I44" s="92"/>
      <c r="J44" s="93"/>
      <c r="K44" s="92"/>
      <c r="L44" s="94">
        <f>J44+H44+F44+D44</f>
        <v>20.3</v>
      </c>
      <c r="M44" s="95">
        <f>RANK(L44,L$6:L$76)</f>
        <v>27</v>
      </c>
      <c r="N44" s="95"/>
      <c r="O44" s="95" t="s">
        <v>4</v>
      </c>
      <c r="P44" s="94">
        <f>IF(COUNT(H42:H47)=4,SUM(H42:H47)-MIN(H42:H47),SUM(H42:H47))+N44</f>
        <v>31.300000000000004</v>
      </c>
      <c r="Q44" s="91"/>
      <c r="S44" s="90"/>
    </row>
    <row r="45" spans="1:19" x14ac:dyDescent="0.35">
      <c r="A45" s="36">
        <v>28</v>
      </c>
      <c r="B45" s="53" t="s">
        <v>77</v>
      </c>
      <c r="C45" s="53" t="s">
        <v>19</v>
      </c>
      <c r="D45" s="93">
        <v>11.25</v>
      </c>
      <c r="E45" s="92">
        <f>RANK(D45,D$6:D$76)</f>
        <v>4</v>
      </c>
      <c r="F45" s="93">
        <v>11</v>
      </c>
      <c r="G45" s="92">
        <f>RANK(F45,F$6:F$76)</f>
        <v>19</v>
      </c>
      <c r="H45" s="93">
        <v>10.6</v>
      </c>
      <c r="I45" s="92">
        <f>RANK(H45,H$6:H$76)</f>
        <v>9</v>
      </c>
      <c r="J45" s="93">
        <v>9.1999999999999993</v>
      </c>
      <c r="K45" s="92">
        <f>RANK(J45,J$6:J$76)</f>
        <v>22</v>
      </c>
      <c r="L45" s="94">
        <f>J45+H45+F45+D45</f>
        <v>42.05</v>
      </c>
      <c r="M45" s="95">
        <f>RANK(L45,L$6:L$76)</f>
        <v>13</v>
      </c>
      <c r="N45" s="98">
        <f>MAX(J42:J47)</f>
        <v>10.45</v>
      </c>
      <c r="O45" s="95" t="s">
        <v>5</v>
      </c>
      <c r="P45" s="94">
        <f>IF(COUNT(J42:J47)=4,SUM(J42:J47)-MIN(J42:J47),SUM(J42:J47))+N45</f>
        <v>40.049999999999997</v>
      </c>
      <c r="Q45" s="91"/>
      <c r="S45" s="90"/>
    </row>
    <row r="46" spans="1:19" x14ac:dyDescent="0.35">
      <c r="A46" s="64">
        <v>29</v>
      </c>
      <c r="B46" s="53" t="s">
        <v>78</v>
      </c>
      <c r="C46" s="53" t="s">
        <v>19</v>
      </c>
      <c r="D46" s="93">
        <v>11.1</v>
      </c>
      <c r="E46" s="92">
        <f>RANK(D46,D$6:D$76)</f>
        <v>6</v>
      </c>
      <c r="F46" s="93">
        <v>11.2</v>
      </c>
      <c r="G46" s="92">
        <f>RANK(F46,F$6:F$76)</f>
        <v>15</v>
      </c>
      <c r="H46" s="93">
        <v>10.7</v>
      </c>
      <c r="I46" s="92">
        <f>RANK(H46,H$6:H$76)</f>
        <v>8</v>
      </c>
      <c r="J46" s="93">
        <v>8.8000000000000007</v>
      </c>
      <c r="K46" s="92">
        <f>RANK(J46,J$6:J$76)</f>
        <v>23</v>
      </c>
      <c r="L46" s="94">
        <f>J46+H46+F46+D46</f>
        <v>41.8</v>
      </c>
      <c r="M46" s="95">
        <f>RANK(L46,L$6:L$76)</f>
        <v>15</v>
      </c>
      <c r="N46" s="94"/>
      <c r="O46" s="95"/>
      <c r="P46" s="94"/>
      <c r="Q46" s="91"/>
      <c r="S46" s="90"/>
    </row>
    <row r="47" spans="1:19" x14ac:dyDescent="0.35">
      <c r="A47" s="41"/>
      <c r="B47" s="92"/>
      <c r="C47" s="92"/>
      <c r="D47" s="93"/>
      <c r="E47" s="92"/>
      <c r="F47" s="93"/>
      <c r="G47" s="92"/>
      <c r="H47" s="93"/>
      <c r="I47" s="92"/>
      <c r="J47" s="93"/>
      <c r="K47" s="92"/>
      <c r="L47" s="94"/>
      <c r="M47" s="94"/>
      <c r="N47" s="94"/>
      <c r="O47" s="95" t="s">
        <v>6</v>
      </c>
      <c r="P47" s="94">
        <f>SUM(P42:P46)</f>
        <v>138.55000000000001</v>
      </c>
      <c r="Q47" s="91">
        <f>P47</f>
        <v>138.55000000000001</v>
      </c>
      <c r="R47" s="96">
        <f>RANK(Q47,Q$6:Q$76)</f>
        <v>6</v>
      </c>
    </row>
    <row r="48" spans="1:19" x14ac:dyDescent="0.35">
      <c r="E48" s="90"/>
      <c r="G48" s="90"/>
      <c r="I48" s="90"/>
      <c r="K48" s="90"/>
      <c r="M48" s="91"/>
      <c r="N48" s="91"/>
    </row>
    <row r="49" spans="1:19" hidden="1" x14ac:dyDescent="0.35">
      <c r="A49" s="35"/>
      <c r="B49" s="53"/>
      <c r="C49" s="51"/>
      <c r="D49" s="93"/>
      <c r="E49" s="92" t="e">
        <f>RANK(D49,D$6:D$76)</f>
        <v>#N/A</v>
      </c>
      <c r="F49" s="93"/>
      <c r="G49" s="92" t="e">
        <f>RANK(F49,F$6:F$76)</f>
        <v>#N/A</v>
      </c>
      <c r="H49" s="93"/>
      <c r="I49" s="92" t="e">
        <f>RANK(H49,H$6:H$76)</f>
        <v>#N/A</v>
      </c>
      <c r="J49" s="93"/>
      <c r="K49" s="92" t="e">
        <f>RANK(J49,J$6:J$76)</f>
        <v>#N/A</v>
      </c>
      <c r="L49" s="94">
        <f t="shared" ref="L49:L54" si="0">J49+H49+F49+D49</f>
        <v>0</v>
      </c>
      <c r="M49" s="95">
        <f>RANK(L49,L$6:L$76)</f>
        <v>29</v>
      </c>
      <c r="N49" s="98">
        <f>MAX(D49:D54)</f>
        <v>0</v>
      </c>
      <c r="O49" s="95" t="s">
        <v>2</v>
      </c>
      <c r="P49" s="94">
        <f>IF(COUNT(D49:D54)=4,SUM(D49:D54)-MIN(D49:D54),SUM(D49:D54))+N49</f>
        <v>0</v>
      </c>
      <c r="Q49" s="91"/>
    </row>
    <row r="50" spans="1:19" hidden="1" x14ac:dyDescent="0.35">
      <c r="A50" s="35"/>
      <c r="B50" s="53"/>
      <c r="C50" s="51"/>
      <c r="D50" s="93"/>
      <c r="E50" s="92" t="e">
        <f>RANK(D50,D$6:D$76)</f>
        <v>#N/A</v>
      </c>
      <c r="F50" s="93"/>
      <c r="G50" s="92" t="e">
        <f>RANK(F50,F$6:F$76)</f>
        <v>#N/A</v>
      </c>
      <c r="H50" s="93"/>
      <c r="I50" s="92" t="e">
        <f>RANK(H50,H$6:H$76)</f>
        <v>#N/A</v>
      </c>
      <c r="J50" s="93"/>
      <c r="K50" s="92" t="e">
        <f>RANK(J50,J$6:J$76)</f>
        <v>#N/A</v>
      </c>
      <c r="L50" s="94">
        <f t="shared" si="0"/>
        <v>0</v>
      </c>
      <c r="M50" s="95">
        <f>RANK(L50,L$6:L$76)</f>
        <v>29</v>
      </c>
      <c r="N50" s="98">
        <f>MAX(F49:F54)</f>
        <v>0</v>
      </c>
      <c r="O50" s="95" t="s">
        <v>3</v>
      </c>
      <c r="P50" s="94">
        <f>IF(COUNT(F49:F54)=4,SUM(F49:F54)-MIN(F49:F54),SUM(F49:F54))+N50</f>
        <v>0</v>
      </c>
      <c r="Q50" s="91"/>
    </row>
    <row r="51" spans="1:19" hidden="1" x14ac:dyDescent="0.35">
      <c r="A51" s="35"/>
      <c r="B51" s="53"/>
      <c r="C51" s="51"/>
      <c r="D51" s="93"/>
      <c r="E51" s="92" t="e">
        <f>RANK(D51,D$6:D$76)</f>
        <v>#N/A</v>
      </c>
      <c r="F51" s="93"/>
      <c r="G51" s="92" t="e">
        <f>RANK(F51,F$6:F$76)</f>
        <v>#N/A</v>
      </c>
      <c r="H51" s="93"/>
      <c r="I51" s="92" t="e">
        <f>RANK(H51,H$6:H$76)</f>
        <v>#N/A</v>
      </c>
      <c r="J51" s="93"/>
      <c r="K51" s="92" t="e">
        <f>RANK(J51,J$6:J$76)</f>
        <v>#N/A</v>
      </c>
      <c r="L51" s="94">
        <f t="shared" si="0"/>
        <v>0</v>
      </c>
      <c r="M51" s="95">
        <f>RANK(L51,L$6:L$76)</f>
        <v>29</v>
      </c>
      <c r="N51" s="98">
        <f>MAX(H49:H54)</f>
        <v>0</v>
      </c>
      <c r="O51" s="95" t="s">
        <v>4</v>
      </c>
      <c r="P51" s="94">
        <f>IF(COUNT(H49:H54)=4,SUM(H49:H54)-MIN(H49:H54),SUM(H49:H54))+N51</f>
        <v>0</v>
      </c>
      <c r="Q51" s="91"/>
    </row>
    <row r="52" spans="1:19" hidden="1" x14ac:dyDescent="0.35">
      <c r="A52" s="35"/>
      <c r="B52" s="53"/>
      <c r="C52" s="51"/>
      <c r="D52" s="93"/>
      <c r="E52" s="92" t="e">
        <f>RANK(D52,D$6:D$76)</f>
        <v>#N/A</v>
      </c>
      <c r="F52" s="93"/>
      <c r="G52" s="92" t="e">
        <f>RANK(F52,F$6:F$76)</f>
        <v>#N/A</v>
      </c>
      <c r="H52" s="93"/>
      <c r="I52" s="92" t="e">
        <f>RANK(H52,H$6:H$76)</f>
        <v>#N/A</v>
      </c>
      <c r="J52" s="93"/>
      <c r="K52" s="92" t="e">
        <f>RANK(J52,J$6:J$76)</f>
        <v>#N/A</v>
      </c>
      <c r="L52" s="94">
        <f t="shared" si="0"/>
        <v>0</v>
      </c>
      <c r="M52" s="95">
        <f>RANK(L52,L$6:L$76)</f>
        <v>29</v>
      </c>
      <c r="N52" s="98">
        <f>MAX(J49:J54)</f>
        <v>0</v>
      </c>
      <c r="O52" s="95" t="s">
        <v>5</v>
      </c>
      <c r="P52" s="94">
        <f>IF(COUNT(J49:J54)=4,SUM(J49:J54)-MIN(J49:J54),SUM(J49:J54))+N52</f>
        <v>0</v>
      </c>
      <c r="Q52" s="91"/>
    </row>
    <row r="53" spans="1:19" hidden="1" x14ac:dyDescent="0.35">
      <c r="A53" s="35"/>
      <c r="B53" s="53"/>
      <c r="C53" s="51"/>
      <c r="D53" s="93"/>
      <c r="E53" s="92" t="e">
        <f>RANK(D53,D$6:D$76)</f>
        <v>#N/A</v>
      </c>
      <c r="F53" s="93"/>
      <c r="G53" s="92" t="e">
        <f>RANK(F53,F$6:F$76)</f>
        <v>#N/A</v>
      </c>
      <c r="H53" s="93"/>
      <c r="I53" s="92" t="e">
        <f>RANK(H53,H$6:H$76)</f>
        <v>#N/A</v>
      </c>
      <c r="J53" s="93"/>
      <c r="K53" s="92" t="e">
        <f>RANK(J53,J$6:J$76)</f>
        <v>#N/A</v>
      </c>
      <c r="L53" s="94">
        <f t="shared" si="0"/>
        <v>0</v>
      </c>
      <c r="M53" s="95">
        <f>RANK(L53,L$6:L$76)</f>
        <v>29</v>
      </c>
      <c r="N53" s="95"/>
      <c r="O53" s="95"/>
      <c r="P53" s="94"/>
      <c r="Q53" s="91"/>
    </row>
    <row r="54" spans="1:19" hidden="1" x14ac:dyDescent="0.35">
      <c r="A54" s="58"/>
      <c r="B54" s="53"/>
      <c r="C54" s="51"/>
      <c r="D54" s="93"/>
      <c r="E54" s="92" t="e">
        <f>RANK(D54,D$6:D$76)</f>
        <v>#N/A</v>
      </c>
      <c r="F54" s="93"/>
      <c r="G54" s="92" t="e">
        <f>RANK(F54,F$6:F$76)</f>
        <v>#N/A</v>
      </c>
      <c r="H54" s="93"/>
      <c r="I54" s="92" t="e">
        <f>RANK(H54,H$6:H$76)</f>
        <v>#N/A</v>
      </c>
      <c r="J54" s="93"/>
      <c r="K54" s="92" t="e">
        <f>RANK(J54,J$6:J$76)</f>
        <v>#N/A</v>
      </c>
      <c r="L54" s="94">
        <f t="shared" si="0"/>
        <v>0</v>
      </c>
      <c r="M54" s="95">
        <f>RANK(L54,L$6:L$76)</f>
        <v>29</v>
      </c>
      <c r="N54" s="95"/>
      <c r="O54" s="95" t="s">
        <v>6</v>
      </c>
      <c r="P54" s="94">
        <f>SUM(P49:P53)</f>
        <v>0</v>
      </c>
      <c r="Q54" s="91">
        <f>P54</f>
        <v>0</v>
      </c>
      <c r="R54" s="96">
        <f>RANK(Q54,Q$6:Q$76)</f>
        <v>7</v>
      </c>
    </row>
    <row r="55" spans="1:19" hidden="1" x14ac:dyDescent="0.35"/>
    <row r="56" spans="1:19" hidden="1" x14ac:dyDescent="0.35">
      <c r="A56" s="58"/>
      <c r="B56" s="53"/>
      <c r="C56" s="51"/>
      <c r="D56" s="93"/>
      <c r="E56" s="92" t="e">
        <f>RANK(D56,D$6:D$76)</f>
        <v>#N/A</v>
      </c>
      <c r="F56" s="93"/>
      <c r="G56" s="92" t="e">
        <f>RANK(F56,F$6:F$76)</f>
        <v>#N/A</v>
      </c>
      <c r="H56" s="93"/>
      <c r="I56" s="92" t="e">
        <f>RANK(H56,H$6:H$76)</f>
        <v>#N/A</v>
      </c>
      <c r="J56" s="93"/>
      <c r="K56" s="92" t="e">
        <f>RANK(J56,J$6:J$76)</f>
        <v>#N/A</v>
      </c>
      <c r="L56" s="94">
        <f t="shared" ref="L56:L61" si="1">J56+H56+F56+D56</f>
        <v>0</v>
      </c>
      <c r="M56" s="95">
        <f>RANK(L56,L$6:L$76)</f>
        <v>29</v>
      </c>
      <c r="N56" s="98">
        <f>MAX(D56:D61)</f>
        <v>0</v>
      </c>
      <c r="O56" s="95" t="s">
        <v>2</v>
      </c>
      <c r="P56" s="94">
        <f>IF(COUNT(D56:D61)=4,SUM(D56:D61)-MIN(D56:D61),SUM(D56:D61))+N56</f>
        <v>0</v>
      </c>
      <c r="Q56" s="91"/>
      <c r="S56" s="90"/>
    </row>
    <row r="57" spans="1:19" hidden="1" x14ac:dyDescent="0.35">
      <c r="A57" s="58"/>
      <c r="B57" s="53"/>
      <c r="C57" s="51"/>
      <c r="D57" s="93"/>
      <c r="E57" s="92" t="e">
        <f>RANK(D57,D$6:D$76)</f>
        <v>#N/A</v>
      </c>
      <c r="F57" s="93"/>
      <c r="G57" s="92" t="e">
        <f>RANK(F57,F$6:F$76)</f>
        <v>#N/A</v>
      </c>
      <c r="H57" s="93"/>
      <c r="I57" s="92" t="e">
        <f>RANK(H57,H$6:H$76)</f>
        <v>#N/A</v>
      </c>
      <c r="J57" s="93"/>
      <c r="K57" s="92" t="e">
        <f>RANK(J57,J$6:J$76)</f>
        <v>#N/A</v>
      </c>
      <c r="L57" s="94">
        <f t="shared" si="1"/>
        <v>0</v>
      </c>
      <c r="M57" s="95">
        <f>RANK(L57,L$6:L$76)</f>
        <v>29</v>
      </c>
      <c r="N57" s="98">
        <f>MAX(F56:F61)</f>
        <v>0</v>
      </c>
      <c r="O57" s="95" t="s">
        <v>3</v>
      </c>
      <c r="P57" s="94">
        <f>IF(COUNT(F56:F61)=4,SUM(F56:F61)-MIN(F56:F61),SUM(F56:F61))+N57</f>
        <v>0</v>
      </c>
      <c r="Q57" s="91"/>
      <c r="S57" s="90"/>
    </row>
    <row r="58" spans="1:19" hidden="1" x14ac:dyDescent="0.35">
      <c r="A58" s="58"/>
      <c r="B58" s="53"/>
      <c r="C58" s="51"/>
      <c r="D58" s="93"/>
      <c r="E58" s="92" t="e">
        <f>RANK(D58,D$6:D$76)</f>
        <v>#N/A</v>
      </c>
      <c r="F58" s="93"/>
      <c r="G58" s="92" t="e">
        <f>RANK(F58,F$6:F$76)</f>
        <v>#N/A</v>
      </c>
      <c r="H58" s="93"/>
      <c r="I58" s="92" t="e">
        <f>RANK(H58,H$6:H$76)</f>
        <v>#N/A</v>
      </c>
      <c r="J58" s="93"/>
      <c r="K58" s="92" t="e">
        <f>RANK(J58,J$6:J$76)</f>
        <v>#N/A</v>
      </c>
      <c r="L58" s="94">
        <f t="shared" si="1"/>
        <v>0</v>
      </c>
      <c r="M58" s="95">
        <f>RANK(L58,L$6:L$76)</f>
        <v>29</v>
      </c>
      <c r="N58" s="98">
        <f>MAX(H56:H61)</f>
        <v>0</v>
      </c>
      <c r="O58" s="95" t="s">
        <v>4</v>
      </c>
      <c r="P58" s="94">
        <f>IF(COUNT(H56:H61)=4,SUM(H56:H61)-MIN(H56:H61),SUM(H56:H61))+N58</f>
        <v>0</v>
      </c>
      <c r="Q58" s="91"/>
      <c r="S58" s="90"/>
    </row>
    <row r="59" spans="1:19" hidden="1" x14ac:dyDescent="0.35">
      <c r="A59" s="32"/>
      <c r="B59" s="53"/>
      <c r="C59" s="51"/>
      <c r="D59" s="93"/>
      <c r="E59" s="92" t="e">
        <f>RANK(D59,D$6:D$76)</f>
        <v>#N/A</v>
      </c>
      <c r="F59" s="93"/>
      <c r="G59" s="92" t="e">
        <f>RANK(F59,F$6:F$76)</f>
        <v>#N/A</v>
      </c>
      <c r="H59" s="93"/>
      <c r="I59" s="92" t="e">
        <f>RANK(H59,H$6:H$76)</f>
        <v>#N/A</v>
      </c>
      <c r="J59" s="93"/>
      <c r="K59" s="92" t="e">
        <f>RANK(J59,J$6:J$76)</f>
        <v>#N/A</v>
      </c>
      <c r="L59" s="94">
        <f t="shared" si="1"/>
        <v>0</v>
      </c>
      <c r="M59" s="95">
        <f>RANK(L59,L$6:L$76)</f>
        <v>29</v>
      </c>
      <c r="N59" s="98">
        <f>MAX(J56:J61)</f>
        <v>0</v>
      </c>
      <c r="O59" s="95" t="s">
        <v>5</v>
      </c>
      <c r="P59" s="94">
        <f>IF(COUNT(J56:J61)=4,SUM(J56:J61)-MIN(J56:J61),SUM(J56:J61))+N59</f>
        <v>0</v>
      </c>
      <c r="Q59" s="91"/>
      <c r="S59" s="90"/>
    </row>
    <row r="60" spans="1:19" hidden="1" x14ac:dyDescent="0.35">
      <c r="A60" s="36"/>
      <c r="B60" s="53"/>
      <c r="C60" s="51"/>
      <c r="D60" s="93"/>
      <c r="E60" s="92" t="e">
        <f>RANK(D60,D$6:D$76)</f>
        <v>#N/A</v>
      </c>
      <c r="F60" s="93"/>
      <c r="G60" s="92" t="e">
        <f>RANK(F60,F$6:F$76)</f>
        <v>#N/A</v>
      </c>
      <c r="H60" s="93"/>
      <c r="I60" s="92" t="e">
        <f>RANK(H60,H$6:H$76)</f>
        <v>#N/A</v>
      </c>
      <c r="J60" s="93"/>
      <c r="K60" s="92" t="e">
        <f>RANK(J60,J$6:J$76)</f>
        <v>#N/A</v>
      </c>
      <c r="L60" s="94">
        <f t="shared" si="1"/>
        <v>0</v>
      </c>
      <c r="M60" s="95">
        <f>RANK(L60,L$6:L$76)</f>
        <v>29</v>
      </c>
      <c r="N60" s="95"/>
      <c r="O60" s="95"/>
      <c r="P60" s="94"/>
      <c r="Q60" s="91"/>
      <c r="S60" s="90"/>
    </row>
    <row r="61" spans="1:19" hidden="1" x14ac:dyDescent="0.35">
      <c r="A61" s="32"/>
      <c r="B61" s="53"/>
      <c r="C61" s="134"/>
      <c r="D61" s="93"/>
      <c r="E61" s="92" t="e">
        <f>RANK(D61,D$6:D$76)</f>
        <v>#N/A</v>
      </c>
      <c r="F61" s="93"/>
      <c r="G61" s="92" t="e">
        <f>RANK(F61,F$6:F$76)</f>
        <v>#N/A</v>
      </c>
      <c r="H61" s="93"/>
      <c r="I61" s="92" t="e">
        <f>RANK(H61,H$6:H$76)</f>
        <v>#N/A</v>
      </c>
      <c r="J61" s="93"/>
      <c r="K61" s="92" t="e">
        <f>RANK(J61,J$6:J$76)</f>
        <v>#N/A</v>
      </c>
      <c r="L61" s="94">
        <f t="shared" si="1"/>
        <v>0</v>
      </c>
      <c r="M61" s="94"/>
      <c r="N61" s="94"/>
      <c r="O61" s="95" t="s">
        <v>6</v>
      </c>
      <c r="P61" s="94">
        <f>SUM(P56:P60)</f>
        <v>0</v>
      </c>
      <c r="Q61" s="91">
        <f>P61</f>
        <v>0</v>
      </c>
      <c r="R61" s="96">
        <f>RANK(Q61,Q$6:Q$76)</f>
        <v>7</v>
      </c>
    </row>
    <row r="62" spans="1:19" hidden="1" x14ac:dyDescent="0.35">
      <c r="E62" s="90"/>
      <c r="G62" s="90"/>
      <c r="I62" s="90"/>
      <c r="K62" s="90"/>
      <c r="M62" s="91"/>
      <c r="N62" s="91"/>
    </row>
    <row r="63" spans="1:19" hidden="1" x14ac:dyDescent="0.35">
      <c r="A63" s="58"/>
      <c r="B63" s="53"/>
      <c r="C63" s="51"/>
      <c r="D63" s="93"/>
      <c r="E63" s="92" t="e">
        <f>RANK(D63,D$6:D$76)</f>
        <v>#N/A</v>
      </c>
      <c r="F63" s="93"/>
      <c r="G63" s="92" t="e">
        <f>RANK(F63,F$6:F$76)</f>
        <v>#N/A</v>
      </c>
      <c r="H63" s="93"/>
      <c r="I63" s="92" t="e">
        <f>RANK(H63,H$6:H$76)</f>
        <v>#N/A</v>
      </c>
      <c r="J63" s="93"/>
      <c r="K63" s="92" t="e">
        <f>RANK(J63,J$6:J$76)</f>
        <v>#N/A</v>
      </c>
      <c r="L63" s="94">
        <f t="shared" ref="L63:L68" si="2">J63+H63+F63+D63</f>
        <v>0</v>
      </c>
      <c r="M63" s="95">
        <f>RANK(L63,L$6:L$76)</f>
        <v>29</v>
      </c>
      <c r="N63" s="98">
        <f>MAX(D63:D68)</f>
        <v>0</v>
      </c>
      <c r="O63" s="95" t="s">
        <v>2</v>
      </c>
      <c r="P63" s="94">
        <f>IF(COUNT(D63:D68)=4,SUM(D63:D68)-MIN(D63:D68),SUM(D63:D68))+N63</f>
        <v>0</v>
      </c>
      <c r="Q63" s="91"/>
    </row>
    <row r="64" spans="1:19" hidden="1" x14ac:dyDescent="0.35">
      <c r="A64" s="58"/>
      <c r="B64" s="53"/>
      <c r="C64" s="51"/>
      <c r="D64" s="93"/>
      <c r="E64" s="92" t="e">
        <f>RANK(D64,D$6:D$76)</f>
        <v>#N/A</v>
      </c>
      <c r="F64" s="93"/>
      <c r="G64" s="92" t="e">
        <f>RANK(F64,F$6:F$76)</f>
        <v>#N/A</v>
      </c>
      <c r="H64" s="93"/>
      <c r="I64" s="92" t="e">
        <f>RANK(H64,H$6:H$76)</f>
        <v>#N/A</v>
      </c>
      <c r="J64" s="93"/>
      <c r="K64" s="92" t="e">
        <f>RANK(J64,J$6:J$76)</f>
        <v>#N/A</v>
      </c>
      <c r="L64" s="94">
        <f t="shared" si="2"/>
        <v>0</v>
      </c>
      <c r="M64" s="95">
        <f>RANK(L64,L$6:L$76)</f>
        <v>29</v>
      </c>
      <c r="N64" s="98">
        <f>MAX(F63:F68)</f>
        <v>0</v>
      </c>
      <c r="O64" s="95" t="s">
        <v>3</v>
      </c>
      <c r="P64" s="94">
        <f>IF(COUNT(F63:F68)=4,SUM(F63:F68)-MIN(F63:F68),SUM(F63:F68))+N64</f>
        <v>0</v>
      </c>
      <c r="Q64" s="91"/>
    </row>
    <row r="65" spans="1:19" hidden="1" x14ac:dyDescent="0.35">
      <c r="A65" s="58"/>
      <c r="B65" s="53"/>
      <c r="C65" s="51"/>
      <c r="D65" s="93"/>
      <c r="E65" s="92" t="e">
        <f>RANK(D65,D$6:D$76)</f>
        <v>#N/A</v>
      </c>
      <c r="F65" s="93"/>
      <c r="G65" s="92" t="e">
        <f>RANK(F65,F$6:F$76)</f>
        <v>#N/A</v>
      </c>
      <c r="H65" s="93"/>
      <c r="I65" s="92" t="e">
        <f>RANK(H65,H$6:H$76)</f>
        <v>#N/A</v>
      </c>
      <c r="J65" s="93"/>
      <c r="K65" s="92" t="e">
        <f>RANK(J65,J$6:J$76)</f>
        <v>#N/A</v>
      </c>
      <c r="L65" s="94">
        <f t="shared" si="2"/>
        <v>0</v>
      </c>
      <c r="M65" s="95">
        <f>RANK(L65,L$6:L$76)</f>
        <v>29</v>
      </c>
      <c r="N65" s="98">
        <f>MAX(H63:H68)</f>
        <v>0</v>
      </c>
      <c r="O65" s="95" t="s">
        <v>4</v>
      </c>
      <c r="P65" s="94">
        <f>IF(COUNT(H63:H68)=4,SUM(H63:H68)-MIN(H63:H68),SUM(H63:H68))+N65</f>
        <v>0</v>
      </c>
      <c r="Q65" s="91"/>
    </row>
    <row r="66" spans="1:19" hidden="1" x14ac:dyDescent="0.35">
      <c r="A66" s="58"/>
      <c r="B66" s="53"/>
      <c r="C66" s="51"/>
      <c r="D66" s="93"/>
      <c r="E66" s="92" t="e">
        <f>RANK(D66,D$6:D$76)</f>
        <v>#N/A</v>
      </c>
      <c r="F66" s="93"/>
      <c r="G66" s="92" t="e">
        <f>RANK(F66,F$6:F$76)</f>
        <v>#N/A</v>
      </c>
      <c r="H66" s="93"/>
      <c r="I66" s="92" t="e">
        <f>RANK(H66,H$6:H$76)</f>
        <v>#N/A</v>
      </c>
      <c r="J66" s="93"/>
      <c r="K66" s="92" t="e">
        <f>RANK(J66,J$6:J$76)</f>
        <v>#N/A</v>
      </c>
      <c r="L66" s="94">
        <f t="shared" si="2"/>
        <v>0</v>
      </c>
      <c r="M66" s="95">
        <f>RANK(L66,L$6:L$76)</f>
        <v>29</v>
      </c>
      <c r="N66" s="98">
        <f>MAX(J63:J68)</f>
        <v>0</v>
      </c>
      <c r="O66" s="95" t="s">
        <v>5</v>
      </c>
      <c r="P66" s="94">
        <f>IF(COUNT(J63:J68)=4,SUM(J63:J68)-MIN(J63:J68),SUM(J63:J68))+N66</f>
        <v>0</v>
      </c>
      <c r="Q66" s="91"/>
    </row>
    <row r="67" spans="1:19" hidden="1" x14ac:dyDescent="0.35">
      <c r="A67" s="35"/>
      <c r="B67" s="53"/>
      <c r="C67" s="51"/>
      <c r="D67" s="93"/>
      <c r="E67" s="92" t="e">
        <f>RANK(D67,D$6:D$76)</f>
        <v>#N/A</v>
      </c>
      <c r="F67" s="93"/>
      <c r="G67" s="92" t="e">
        <f>RANK(F67,F$6:F$76)</f>
        <v>#N/A</v>
      </c>
      <c r="H67" s="93"/>
      <c r="I67" s="92" t="e">
        <f>RANK(H67,H$6:H$76)</f>
        <v>#N/A</v>
      </c>
      <c r="J67" s="93"/>
      <c r="K67" s="92" t="e">
        <f>RANK(J67,J$6:J$76)</f>
        <v>#N/A</v>
      </c>
      <c r="L67" s="94">
        <f t="shared" si="2"/>
        <v>0</v>
      </c>
      <c r="M67" s="95">
        <f>RANK(L67,L$6:L$76)</f>
        <v>29</v>
      </c>
      <c r="N67" s="95"/>
      <c r="O67" s="95"/>
      <c r="P67" s="94"/>
      <c r="Q67" s="91"/>
    </row>
    <row r="68" spans="1:19" hidden="1" x14ac:dyDescent="0.35">
      <c r="A68" s="35"/>
      <c r="B68" s="53"/>
      <c r="C68" s="51"/>
      <c r="D68" s="93"/>
      <c r="E68" s="92" t="e">
        <f>RANK(D68,D$6:D$76)</f>
        <v>#N/A</v>
      </c>
      <c r="F68" s="93"/>
      <c r="G68" s="92" t="e">
        <f>RANK(F68,F$6:F$76)</f>
        <v>#N/A</v>
      </c>
      <c r="H68" s="93"/>
      <c r="I68" s="92" t="e">
        <f>RANK(H68,H$6:H$76)</f>
        <v>#N/A</v>
      </c>
      <c r="J68" s="93"/>
      <c r="K68" s="92" t="e">
        <f>RANK(J68,J$6:J$76)</f>
        <v>#N/A</v>
      </c>
      <c r="L68" s="94">
        <f t="shared" si="2"/>
        <v>0</v>
      </c>
      <c r="M68" s="95">
        <f>RANK(L68,L$6:L$76)</f>
        <v>29</v>
      </c>
      <c r="N68" s="95"/>
      <c r="O68" s="95" t="s">
        <v>6</v>
      </c>
      <c r="P68" s="94">
        <f>SUM(P63:P67)</f>
        <v>0</v>
      </c>
      <c r="Q68" s="91">
        <f>P68</f>
        <v>0</v>
      </c>
      <c r="R68" s="96">
        <f>RANK(Q68,Q$6:Q$76)</f>
        <v>7</v>
      </c>
      <c r="S68" s="90"/>
    </row>
    <row r="69" spans="1:19" hidden="1" x14ac:dyDescent="0.35">
      <c r="E69" s="90"/>
      <c r="G69" s="90"/>
      <c r="I69" s="90"/>
      <c r="K69" s="90"/>
      <c r="M69" s="91"/>
      <c r="N69" s="91"/>
      <c r="P69" s="91"/>
      <c r="Q69" s="91"/>
      <c r="S69" s="90"/>
    </row>
    <row r="70" spans="1:19" hidden="1" x14ac:dyDescent="0.35">
      <c r="A70" s="49"/>
      <c r="B70" s="108"/>
      <c r="C70" s="108"/>
      <c r="D70" s="93"/>
      <c r="E70" s="92" t="e">
        <f>RANK(D70,D$6:D$76)</f>
        <v>#N/A</v>
      </c>
      <c r="F70" s="93"/>
      <c r="G70" s="92" t="e">
        <f>RANK(F70,F$6:F$76)</f>
        <v>#N/A</v>
      </c>
      <c r="H70" s="93"/>
      <c r="I70" s="92" t="e">
        <f>RANK(H70,H$6:H$76)</f>
        <v>#N/A</v>
      </c>
      <c r="J70" s="93"/>
      <c r="K70" s="92" t="e">
        <f>RANK(J70,J$6:J$76)</f>
        <v>#N/A</v>
      </c>
      <c r="L70" s="94">
        <f t="shared" ref="L70:L75" si="3">J70+H70+F70+D70</f>
        <v>0</v>
      </c>
      <c r="M70" s="95">
        <f>RANK(L70,L$6:L$76)</f>
        <v>29</v>
      </c>
      <c r="N70" s="95"/>
      <c r="O70" s="95" t="s">
        <v>2</v>
      </c>
      <c r="P70" s="94">
        <f>IF(COUNT(D70:D75)=4,SUM(D70:D75)-MIN(D70:D75),SUM(D70:D75))+N70</f>
        <v>0</v>
      </c>
      <c r="Q70" s="91"/>
      <c r="S70" s="90"/>
    </row>
    <row r="71" spans="1:19" hidden="1" x14ac:dyDescent="0.35">
      <c r="A71" s="49"/>
      <c r="B71" s="108"/>
      <c r="C71" s="108"/>
      <c r="D71" s="93"/>
      <c r="E71" s="92" t="e">
        <f>RANK(D71,D$6:D$76)</f>
        <v>#N/A</v>
      </c>
      <c r="F71" s="93"/>
      <c r="G71" s="92" t="e">
        <f>RANK(F71,F$6:F$76)</f>
        <v>#N/A</v>
      </c>
      <c r="H71" s="93"/>
      <c r="I71" s="92" t="e">
        <f>RANK(H71,H$6:H$76)</f>
        <v>#N/A</v>
      </c>
      <c r="J71" s="93"/>
      <c r="K71" s="92" t="e">
        <f>RANK(J71,J$6:J$76)</f>
        <v>#N/A</v>
      </c>
      <c r="L71" s="94">
        <f t="shared" si="3"/>
        <v>0</v>
      </c>
      <c r="M71" s="95">
        <f>RANK(L71,L$6:L$76)</f>
        <v>29</v>
      </c>
      <c r="N71" s="95"/>
      <c r="O71" s="95" t="s">
        <v>3</v>
      </c>
      <c r="P71" s="94">
        <f>IF(COUNT(F70:F75)=4,SUM(F70:F75)-MIN(F70:F75),SUM(F70:F75))+N71</f>
        <v>0</v>
      </c>
      <c r="Q71" s="91"/>
      <c r="S71" s="90"/>
    </row>
    <row r="72" spans="1:19" hidden="1" x14ac:dyDescent="0.35">
      <c r="A72" s="49"/>
      <c r="B72" s="108"/>
      <c r="C72" s="108"/>
      <c r="D72" s="93"/>
      <c r="E72" s="92" t="e">
        <f>RANK(D72,D$6:D$76)</f>
        <v>#N/A</v>
      </c>
      <c r="F72" s="93"/>
      <c r="G72" s="92" t="e">
        <f>RANK(F72,F$6:F$76)</f>
        <v>#N/A</v>
      </c>
      <c r="H72" s="93"/>
      <c r="I72" s="92" t="e">
        <f>RANK(H72,H$6:H$76)</f>
        <v>#N/A</v>
      </c>
      <c r="J72" s="93"/>
      <c r="K72" s="92" t="e">
        <f>RANK(J72,J$6:J$76)</f>
        <v>#N/A</v>
      </c>
      <c r="L72" s="94">
        <f t="shared" si="3"/>
        <v>0</v>
      </c>
      <c r="M72" s="95">
        <f>RANK(L72,L$6:L$76)</f>
        <v>29</v>
      </c>
      <c r="N72" s="95"/>
      <c r="O72" s="95" t="s">
        <v>4</v>
      </c>
      <c r="P72" s="94">
        <f>IF(COUNT(H70:H75)=4,SUM(H70:H75)-MIN(H70:H75),SUM(H70:H75))+N72</f>
        <v>0</v>
      </c>
      <c r="Q72" s="91"/>
      <c r="S72" s="90"/>
    </row>
    <row r="73" spans="1:19" hidden="1" x14ac:dyDescent="0.35">
      <c r="A73" s="38"/>
      <c r="B73" s="108"/>
      <c r="C73" s="108"/>
      <c r="D73" s="93"/>
      <c r="E73" s="92" t="e">
        <f>RANK(D73,D$6:D$76)</f>
        <v>#N/A</v>
      </c>
      <c r="F73" s="93"/>
      <c r="G73" s="92" t="e">
        <f>RANK(F73,F$6:F$76)</f>
        <v>#N/A</v>
      </c>
      <c r="H73" s="93"/>
      <c r="I73" s="92" t="e">
        <f>RANK(H73,H$6:H$76)</f>
        <v>#N/A</v>
      </c>
      <c r="J73" s="93"/>
      <c r="K73" s="92" t="e">
        <f>RANK(J73,J$6:J$76)</f>
        <v>#N/A</v>
      </c>
      <c r="L73" s="94">
        <f t="shared" si="3"/>
        <v>0</v>
      </c>
      <c r="M73" s="95">
        <f>RANK(L73,L$6:L$76)</f>
        <v>29</v>
      </c>
      <c r="N73" s="95"/>
      <c r="O73" s="95" t="s">
        <v>5</v>
      </c>
      <c r="P73" s="94">
        <f>IF(COUNT(J70:J75)=4,SUM(J70:J75)-MIN(J70:J75),SUM(J70:J75))+N73</f>
        <v>0</v>
      </c>
      <c r="Q73" s="91"/>
      <c r="S73" s="90"/>
    </row>
    <row r="74" spans="1:19" hidden="1" x14ac:dyDescent="0.35">
      <c r="A74" s="111"/>
      <c r="B74" s="92"/>
      <c r="C74" s="92"/>
      <c r="D74" s="92"/>
      <c r="E74" s="92" t="e">
        <f>RANK(D74,D$6:D$76)</f>
        <v>#N/A</v>
      </c>
      <c r="F74" s="92"/>
      <c r="G74" s="92" t="e">
        <f>RANK(F74,F$6:F$76)</f>
        <v>#N/A</v>
      </c>
      <c r="H74" s="92"/>
      <c r="I74" s="92" t="e">
        <f>RANK(H74,H$6:H$76)</f>
        <v>#N/A</v>
      </c>
      <c r="J74" s="92"/>
      <c r="K74" s="92" t="e">
        <f>RANK(J74,J$6:J$76)</f>
        <v>#N/A</v>
      </c>
      <c r="L74" s="94">
        <f t="shared" si="3"/>
        <v>0</v>
      </c>
      <c r="M74" s="95">
        <f>RANK(L74,L$6:L$76)</f>
        <v>29</v>
      </c>
      <c r="N74" s="95"/>
      <c r="O74" s="95"/>
      <c r="P74" s="94"/>
      <c r="Q74" s="91"/>
      <c r="S74" s="90"/>
    </row>
    <row r="75" spans="1:19" hidden="1" x14ac:dyDescent="0.35">
      <c r="A75" s="111"/>
      <c r="B75" s="92"/>
      <c r="C75" s="92"/>
      <c r="D75" s="92"/>
      <c r="E75" s="92" t="e">
        <f>RANK(D75,D$6:D$76)</f>
        <v>#N/A</v>
      </c>
      <c r="F75" s="92"/>
      <c r="G75" s="92" t="e">
        <f>RANK(F75,F$6:F$76)</f>
        <v>#N/A</v>
      </c>
      <c r="H75" s="92"/>
      <c r="I75" s="92" t="e">
        <f>RANK(H75,H$6:H$76)</f>
        <v>#N/A</v>
      </c>
      <c r="J75" s="92"/>
      <c r="K75" s="92" t="e">
        <f>RANK(J75,J$6:J$76)</f>
        <v>#N/A</v>
      </c>
      <c r="L75" s="94">
        <f t="shared" si="3"/>
        <v>0</v>
      </c>
      <c r="M75" s="95">
        <f>RANK(L75,L$6:L$76)</f>
        <v>29</v>
      </c>
      <c r="N75" s="95"/>
      <c r="O75" s="95" t="s">
        <v>6</v>
      </c>
      <c r="P75" s="94">
        <f>SUM(P70:P74)</f>
        <v>0</v>
      </c>
      <c r="Q75" s="91">
        <f>P75</f>
        <v>0</v>
      </c>
      <c r="R75" s="96">
        <f>RANK(Q75,Q$6:Q$76)</f>
        <v>7</v>
      </c>
      <c r="S75" s="90"/>
    </row>
    <row r="76" spans="1:19" x14ac:dyDescent="0.35">
      <c r="E76" s="90"/>
      <c r="G76" s="90"/>
      <c r="I76" s="90"/>
      <c r="K76" s="90"/>
      <c r="M76" s="91"/>
      <c r="N76" s="91"/>
    </row>
  </sheetData>
  <mergeCells count="2">
    <mergeCell ref="A1:R1"/>
    <mergeCell ref="A2:R2"/>
  </mergeCells>
  <phoneticPr fontId="2" type="noConversion"/>
  <conditionalFormatting sqref="R3:R5 R7:R65536">
    <cfRule type="cellIs" dxfId="147" priority="54" stopIfTrue="1" operator="equal">
      <formula>3</formula>
    </cfRule>
    <cfRule type="cellIs" dxfId="146" priority="55" stopIfTrue="1" operator="equal">
      <formula>2</formula>
    </cfRule>
    <cfRule type="cellIs" dxfId="145" priority="56" stopIfTrue="1" operator="equal">
      <formula>1</formula>
    </cfRule>
  </conditionalFormatting>
  <conditionalFormatting sqref="E1 G1 I1 K1 A41:D41 F41 H41 J41 A34:K34 E28:E33 G28:G33 I28:I33 K28:K33 A27:K27 E35:E65536 G35:G65536 I35:I65536 K35:K65536 E3:E5 G3:G5 I3:I5 K3:K5 K7:K26 I7:I26 G7:G26 E7:E26">
    <cfRule type="cellIs" dxfId="144" priority="17" stopIfTrue="1" operator="equal">
      <formula>1</formula>
    </cfRule>
  </conditionalFormatting>
  <conditionalFormatting sqref="R34 R21:R27">
    <cfRule type="cellIs" dxfId="143" priority="10" stopIfTrue="1" operator="equal">
      <formula>3</formula>
    </cfRule>
    <cfRule type="cellIs" dxfId="142" priority="11" stopIfTrue="1" operator="equal">
      <formula>2</formula>
    </cfRule>
    <cfRule type="cellIs" dxfId="141" priority="12" stopIfTrue="1" operator="equal">
      <formula>1</formula>
    </cfRule>
  </conditionalFormatting>
  <conditionalFormatting sqref="E2 G2 I2 K2">
    <cfRule type="cellIs" dxfId="140" priority="5" stopIfTrue="1" operator="equal">
      <formula>1</formula>
    </cfRule>
  </conditionalFormatting>
  <conditionalFormatting sqref="R6">
    <cfRule type="cellIs" dxfId="139" priority="2" stopIfTrue="1" operator="equal">
      <formula>3</formula>
    </cfRule>
    <cfRule type="cellIs" dxfId="138" priority="3" stopIfTrue="1" operator="equal">
      <formula>2</formula>
    </cfRule>
    <cfRule type="cellIs" dxfId="137" priority="4" stopIfTrue="1" operator="equal">
      <formula>1</formula>
    </cfRule>
  </conditionalFormatting>
  <conditionalFormatting sqref="E6 G6 I6 K6">
    <cfRule type="cellIs" dxfId="136" priority="1" stopIfTrue="1" operator="equal">
      <formula>1</formula>
    </cfRule>
  </conditionalFormatting>
  <printOptions horizontalCentered="1"/>
  <pageMargins left="0.47244094488188981" right="0.35433070866141736" top="0.35433070866141736" bottom="0.43307086614173229" header="0.31496062992125984" footer="0.31496062992125984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CFCD-EB91-4679-9903-77CF5114AFF9}">
  <sheetPr>
    <pageSetUpPr fitToPage="1"/>
  </sheetPr>
  <dimension ref="A1:S84"/>
  <sheetViews>
    <sheetView zoomScale="90" zoomScaleNormal="90" workbookViewId="0">
      <selection sqref="A1:R1"/>
    </sheetView>
  </sheetViews>
  <sheetFormatPr defaultRowHeight="14.5" x14ac:dyDescent="0.35"/>
  <cols>
    <col min="1" max="1" width="5.36328125" style="125" customWidth="1"/>
    <col min="2" max="2" width="20.36328125" style="82" customWidth="1"/>
    <col min="3" max="3" width="19.90625" style="82" bestFit="1" customWidth="1"/>
    <col min="4" max="4" width="8.6328125" style="90" customWidth="1"/>
    <col min="5" max="5" width="7.08984375" style="82" bestFit="1" customWidth="1"/>
    <col min="6" max="6" width="8.6328125" style="90" customWidth="1"/>
    <col min="7" max="7" width="7.08984375" style="82" bestFit="1" customWidth="1"/>
    <col min="8" max="8" width="8.6328125" style="90" customWidth="1"/>
    <col min="9" max="9" width="7.08984375" style="82" bestFit="1" customWidth="1"/>
    <col min="10" max="10" width="8.6328125" style="90" customWidth="1"/>
    <col min="11" max="11" width="7.08984375" style="82" bestFit="1" customWidth="1"/>
    <col min="12" max="12" width="8.6328125" style="91" customWidth="1"/>
    <col min="13" max="13" width="7.08984375" style="84" bestFit="1" customWidth="1"/>
    <col min="14" max="14" width="7.08984375" style="84" customWidth="1"/>
    <col min="15" max="15" width="6.90625" style="84" customWidth="1"/>
    <col min="16" max="16" width="8.6328125" style="84" customWidth="1"/>
    <col min="17" max="17" width="0.36328125" style="84" customWidth="1"/>
    <col min="18" max="18" width="6.54296875" style="86" customWidth="1"/>
    <col min="19" max="16384" width="8.7265625" style="82"/>
  </cols>
  <sheetData>
    <row r="1" spans="1:19" s="80" customFormat="1" ht="16.5" customHeight="1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9" s="80" customFormat="1" ht="16.5" customHeight="1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9" ht="16.5" customHeight="1" x14ac:dyDescent="0.35">
      <c r="E3" s="83"/>
      <c r="G3" s="83"/>
      <c r="I3" s="83"/>
      <c r="K3" s="83"/>
      <c r="M3" s="85"/>
      <c r="N3" s="85"/>
    </row>
    <row r="4" spans="1:19" s="88" customFormat="1" ht="15.5" x14ac:dyDescent="0.35">
      <c r="A4" s="126"/>
      <c r="B4" s="88" t="s">
        <v>13</v>
      </c>
      <c r="D4" s="101"/>
      <c r="F4" s="101"/>
      <c r="H4" s="101"/>
      <c r="J4" s="101"/>
      <c r="L4" s="101"/>
      <c r="R4" s="89"/>
    </row>
    <row r="6" spans="1:19" s="85" customFormat="1" x14ac:dyDescent="0.35">
      <c r="A6" s="97"/>
      <c r="B6" s="113" t="s">
        <v>0</v>
      </c>
      <c r="C6" s="113" t="s">
        <v>1</v>
      </c>
      <c r="D6" s="97" t="s">
        <v>2</v>
      </c>
      <c r="E6" s="97" t="s">
        <v>7</v>
      </c>
      <c r="F6" s="97" t="s">
        <v>3</v>
      </c>
      <c r="G6" s="97" t="s">
        <v>7</v>
      </c>
      <c r="H6" s="97" t="s">
        <v>4</v>
      </c>
      <c r="I6" s="97" t="s">
        <v>7</v>
      </c>
      <c r="J6" s="97" t="s">
        <v>5</v>
      </c>
      <c r="K6" s="97" t="s">
        <v>7</v>
      </c>
      <c r="L6" s="97" t="s">
        <v>6</v>
      </c>
      <c r="M6" s="97" t="s">
        <v>7</v>
      </c>
      <c r="N6" s="97" t="s">
        <v>16</v>
      </c>
      <c r="R6" s="103"/>
    </row>
    <row r="7" spans="1:19" x14ac:dyDescent="0.35">
      <c r="A7" s="39">
        <v>49</v>
      </c>
      <c r="B7" s="92" t="s">
        <v>40</v>
      </c>
      <c r="C7" s="92" t="s">
        <v>41</v>
      </c>
      <c r="D7" s="93">
        <v>11.2</v>
      </c>
      <c r="E7" s="92">
        <f>RANK(D7,D$6:D$84)</f>
        <v>4</v>
      </c>
      <c r="F7" s="93">
        <v>11.95</v>
      </c>
      <c r="G7" s="92">
        <f>RANK(F7,F$6:F$84)</f>
        <v>10</v>
      </c>
      <c r="H7" s="93">
        <v>11.4</v>
      </c>
      <c r="I7" s="92">
        <f>RANK(H7,H$6:H$84)</f>
        <v>6</v>
      </c>
      <c r="J7" s="93">
        <v>11</v>
      </c>
      <c r="K7" s="92">
        <f>RANK(J7,J$6:J$84)</f>
        <v>5</v>
      </c>
      <c r="L7" s="94">
        <f>J7+H7+F7+D7</f>
        <v>45.55</v>
      </c>
      <c r="M7" s="95">
        <f>RANK(L7,L$6:L$84)</f>
        <v>2</v>
      </c>
      <c r="N7" s="95"/>
      <c r="O7" s="95" t="s">
        <v>2</v>
      </c>
      <c r="P7" s="94">
        <f>IF(COUNT(D7:D12)=5,SUM(D7:D12)-MIN(D7:D12),SUM(D7:D12))+N7</f>
        <v>44</v>
      </c>
      <c r="Q7" s="91"/>
      <c r="S7" s="90"/>
    </row>
    <row r="8" spans="1:19" x14ac:dyDescent="0.35">
      <c r="A8" s="39">
        <v>50</v>
      </c>
      <c r="B8" s="92" t="s">
        <v>42</v>
      </c>
      <c r="C8" s="92" t="s">
        <v>41</v>
      </c>
      <c r="D8" s="93">
        <v>10.85</v>
      </c>
      <c r="E8" s="92">
        <f>RANK(D8,D$6:D$84)</f>
        <v>27</v>
      </c>
      <c r="F8" s="93">
        <v>11.45</v>
      </c>
      <c r="G8" s="92">
        <f>RANK(F8,F$6:F$84)</f>
        <v>28</v>
      </c>
      <c r="H8" s="93">
        <v>11.65</v>
      </c>
      <c r="I8" s="92">
        <f>RANK(H8,H$6:H$84)</f>
        <v>3</v>
      </c>
      <c r="J8" s="93">
        <v>10</v>
      </c>
      <c r="K8" s="92">
        <f>RANK(J8,J$6:J$84)</f>
        <v>38</v>
      </c>
      <c r="L8" s="94">
        <f>J8+H8+F8+D8</f>
        <v>43.949999999999996</v>
      </c>
      <c r="M8" s="95">
        <f>RANK(L8,L$6:L$84)</f>
        <v>17</v>
      </c>
      <c r="N8" s="95"/>
      <c r="O8" s="95" t="s">
        <v>3</v>
      </c>
      <c r="P8" s="94">
        <f>IF(COUNT(F7:F12)=5,SUM(F7:F12)-MIN(F7:F12),SUM(F7:F12))+N8</f>
        <v>46.15</v>
      </c>
      <c r="Q8" s="91"/>
      <c r="S8" s="90"/>
    </row>
    <row r="9" spans="1:19" x14ac:dyDescent="0.35">
      <c r="A9" s="34">
        <v>51</v>
      </c>
      <c r="B9" s="92" t="s">
        <v>43</v>
      </c>
      <c r="C9" s="92" t="s">
        <v>41</v>
      </c>
      <c r="D9" s="93">
        <v>10.7</v>
      </c>
      <c r="E9" s="92">
        <f>RANK(D9,D$6:D$84)</f>
        <v>33</v>
      </c>
      <c r="F9" s="93">
        <v>11.35</v>
      </c>
      <c r="G9" s="92">
        <f>RANK(F9,F$6:F$84)</f>
        <v>33</v>
      </c>
      <c r="H9" s="93">
        <v>11.65</v>
      </c>
      <c r="I9" s="92">
        <f>RANK(H9,H$6:H$84)</f>
        <v>3</v>
      </c>
      <c r="J9" s="93">
        <v>10.3</v>
      </c>
      <c r="K9" s="92">
        <f>RANK(J9,J$6:J$84)</f>
        <v>30</v>
      </c>
      <c r="L9" s="94">
        <f>J9+H9+F9+D9</f>
        <v>44</v>
      </c>
      <c r="M9" s="95">
        <f>RANK(L9,L$6:L$84)</f>
        <v>16</v>
      </c>
      <c r="N9" s="95"/>
      <c r="O9" s="95" t="s">
        <v>4</v>
      </c>
      <c r="P9" s="94">
        <f>IF(COUNT(H7:H12)=5,SUM(H7:H12)-MIN(H7:H12),SUM(H7:H12))+N9</f>
        <v>46.45</v>
      </c>
      <c r="Q9" s="91"/>
      <c r="S9" s="90"/>
    </row>
    <row r="10" spans="1:19" x14ac:dyDescent="0.35">
      <c r="A10" s="39">
        <v>52</v>
      </c>
      <c r="B10" s="92" t="s">
        <v>44</v>
      </c>
      <c r="C10" s="92" t="s">
        <v>41</v>
      </c>
      <c r="D10" s="93">
        <v>11.05</v>
      </c>
      <c r="E10" s="92">
        <f>RANK(D10,D$6:D$84)</f>
        <v>12</v>
      </c>
      <c r="F10" s="93">
        <v>11.1</v>
      </c>
      <c r="G10" s="92">
        <f>RANK(F10,F$6:F$84)</f>
        <v>36</v>
      </c>
      <c r="H10" s="93">
        <v>11.75</v>
      </c>
      <c r="I10" s="92">
        <f>RANK(H10,H$6:H$84)</f>
        <v>1</v>
      </c>
      <c r="J10" s="93">
        <v>10.4</v>
      </c>
      <c r="K10" s="92">
        <f>RANK(J10,J$6:J$84)</f>
        <v>27</v>
      </c>
      <c r="L10" s="94">
        <f>J10+H10+F10+D10</f>
        <v>44.3</v>
      </c>
      <c r="M10" s="95">
        <f>RANK(L10,L$6:L$84)</f>
        <v>12</v>
      </c>
      <c r="N10" s="98">
        <f>MAX(J7:J12)</f>
        <v>11</v>
      </c>
      <c r="O10" s="95" t="s">
        <v>5</v>
      </c>
      <c r="P10" s="94">
        <f>IF(COUNT(J7:J12)=5,SUM(J7:J12)-MIN(J7:J12),SUM(J7:J12))+N10</f>
        <v>53</v>
      </c>
      <c r="Q10" s="91"/>
      <c r="S10" s="90"/>
    </row>
    <row r="11" spans="1:19" x14ac:dyDescent="0.35">
      <c r="A11" s="39">
        <v>53</v>
      </c>
      <c r="B11" s="92" t="s">
        <v>45</v>
      </c>
      <c r="C11" s="92" t="s">
        <v>41</v>
      </c>
      <c r="D11" s="93">
        <v>10.9</v>
      </c>
      <c r="E11" s="92">
        <f>RANK(D11,D$6:D$84)</f>
        <v>24</v>
      </c>
      <c r="F11" s="93">
        <v>11.4</v>
      </c>
      <c r="G11" s="92">
        <f>RANK(F11,F$6:F$84)</f>
        <v>29</v>
      </c>
      <c r="H11" s="93">
        <v>11.2</v>
      </c>
      <c r="I11" s="92">
        <f>RANK(H11,H$6:H$84)</f>
        <v>10</v>
      </c>
      <c r="J11" s="93">
        <v>10.3</v>
      </c>
      <c r="K11" s="92">
        <f>RANK(J11,J$6:J$84)</f>
        <v>30</v>
      </c>
      <c r="L11" s="94">
        <f>J11+H11+F11+D11</f>
        <v>43.8</v>
      </c>
      <c r="M11" s="95">
        <f>RANK(L11,L$6:L$84)</f>
        <v>18</v>
      </c>
      <c r="N11" s="95"/>
      <c r="O11" s="95"/>
      <c r="P11" s="94"/>
      <c r="Q11" s="91"/>
      <c r="S11" s="90"/>
    </row>
    <row r="12" spans="1:19" x14ac:dyDescent="0.35">
      <c r="A12" s="41"/>
      <c r="B12" s="92"/>
      <c r="C12" s="92"/>
      <c r="D12" s="93"/>
      <c r="E12" s="93"/>
      <c r="F12" s="93"/>
      <c r="G12" s="93"/>
      <c r="H12" s="93"/>
      <c r="I12" s="93"/>
      <c r="J12" s="93"/>
      <c r="K12" s="93"/>
      <c r="L12" s="94"/>
      <c r="M12" s="94"/>
      <c r="N12" s="94"/>
      <c r="O12" s="95" t="s">
        <v>6</v>
      </c>
      <c r="P12" s="94">
        <f>SUM(P7:P11)</f>
        <v>189.60000000000002</v>
      </c>
      <c r="Q12" s="91">
        <f>P12</f>
        <v>189.60000000000002</v>
      </c>
      <c r="R12" s="96">
        <f>RANK(Q12,Q$6:Q$84)</f>
        <v>1</v>
      </c>
    </row>
    <row r="13" spans="1:19" x14ac:dyDescent="0.35">
      <c r="E13" s="90"/>
      <c r="G13" s="90"/>
      <c r="I13" s="90"/>
      <c r="K13" s="90"/>
      <c r="M13" s="91"/>
      <c r="N13" s="91"/>
    </row>
    <row r="14" spans="1:19" ht="14.25" customHeight="1" x14ac:dyDescent="0.35">
      <c r="A14" s="39">
        <v>54</v>
      </c>
      <c r="B14" s="92" t="s">
        <v>46</v>
      </c>
      <c r="C14" s="92" t="s">
        <v>47</v>
      </c>
      <c r="D14" s="93">
        <v>11</v>
      </c>
      <c r="E14" s="92">
        <f>RANK(D14,D$6:D$84)</f>
        <v>18</v>
      </c>
      <c r="F14" s="93">
        <v>12.25</v>
      </c>
      <c r="G14" s="92">
        <f>RANK(F14,F$6:F$84)</f>
        <v>2</v>
      </c>
      <c r="H14" s="93">
        <v>11.1</v>
      </c>
      <c r="I14" s="92">
        <f>RANK(H14,H$6:H$84)</f>
        <v>12</v>
      </c>
      <c r="J14" s="93">
        <v>10.6</v>
      </c>
      <c r="K14" s="92">
        <f>RANK(J14,J$6:J$84)</f>
        <v>20</v>
      </c>
      <c r="L14" s="94">
        <f>J14+H14+F14+D14</f>
        <v>44.95</v>
      </c>
      <c r="M14" s="95">
        <f>RANK(L14,L$6:L$84)</f>
        <v>6</v>
      </c>
      <c r="N14" s="95"/>
      <c r="O14" s="95" t="s">
        <v>2</v>
      </c>
      <c r="P14" s="94">
        <f>IF(COUNT(D14:D19)=5,SUM(D14:D19)-MIN(D14:D19),SUM(D14:D19))+N14</f>
        <v>43.250000000000014</v>
      </c>
      <c r="Q14" s="91"/>
    </row>
    <row r="15" spans="1:19" x14ac:dyDescent="0.35">
      <c r="A15" s="33">
        <v>55</v>
      </c>
      <c r="B15" s="92" t="s">
        <v>48</v>
      </c>
      <c r="C15" s="92" t="s">
        <v>47</v>
      </c>
      <c r="D15" s="93">
        <v>10.6</v>
      </c>
      <c r="E15" s="92">
        <f>RANK(D15,D$6:D$84)</f>
        <v>34</v>
      </c>
      <c r="F15" s="93">
        <v>12.15</v>
      </c>
      <c r="G15" s="92">
        <f>RANK(F15,F$6:F$84)</f>
        <v>6</v>
      </c>
      <c r="H15" s="93">
        <v>10.55</v>
      </c>
      <c r="I15" s="92">
        <f>RANK(H15,H$6:H$84)</f>
        <v>23</v>
      </c>
      <c r="J15" s="93">
        <v>10.9</v>
      </c>
      <c r="K15" s="92">
        <f>RANK(J15,J$6:J$84)</f>
        <v>10</v>
      </c>
      <c r="L15" s="94">
        <f>J15+H15+F15+D15</f>
        <v>44.2</v>
      </c>
      <c r="M15" s="95">
        <f>RANK(L15,L$6:L$84)</f>
        <v>13</v>
      </c>
      <c r="N15" s="98">
        <f>MAX(F14:F19)</f>
        <v>12.25</v>
      </c>
      <c r="O15" s="95" t="s">
        <v>3</v>
      </c>
      <c r="P15" s="94">
        <f>IF(COUNT(F14:F19)=5,SUM(F14:F19)-MIN(F14:F19),SUM(F14:F19))+N15</f>
        <v>59.849999999999994</v>
      </c>
      <c r="Q15" s="91"/>
    </row>
    <row r="16" spans="1:19" x14ac:dyDescent="0.35">
      <c r="A16" s="34">
        <v>56</v>
      </c>
      <c r="B16" s="92" t="s">
        <v>49</v>
      </c>
      <c r="C16" s="92" t="s">
        <v>47</v>
      </c>
      <c r="D16" s="93">
        <v>11.05</v>
      </c>
      <c r="E16" s="92">
        <f>RANK(D16,D$6:D$84)</f>
        <v>12</v>
      </c>
      <c r="F16" s="93">
        <v>11.4</v>
      </c>
      <c r="G16" s="92">
        <f>RANK(F16,F$6:F$84)</f>
        <v>29</v>
      </c>
      <c r="H16" s="93">
        <v>9.65</v>
      </c>
      <c r="I16" s="92">
        <f>RANK(H16,H$6:H$84)</f>
        <v>36</v>
      </c>
      <c r="J16" s="93">
        <v>10.65</v>
      </c>
      <c r="K16" s="92">
        <f>RANK(J16,J$6:J$84)</f>
        <v>19</v>
      </c>
      <c r="L16" s="94">
        <f>J16+H16+F16+D16</f>
        <v>42.75</v>
      </c>
      <c r="M16" s="95">
        <f>RANK(L16,L$6:L$84)</f>
        <v>25</v>
      </c>
      <c r="N16" s="95"/>
      <c r="O16" s="95" t="s">
        <v>4</v>
      </c>
      <c r="P16" s="94">
        <f>IF(COUNT(H14:H19)=5,SUM(H14:H19)-MIN(H14:H19),SUM(H14:H19))+N16</f>
        <v>43.15</v>
      </c>
      <c r="Q16" s="91"/>
    </row>
    <row r="17" spans="1:19" x14ac:dyDescent="0.35">
      <c r="A17" s="33">
        <v>57</v>
      </c>
      <c r="B17" s="92" t="s">
        <v>50</v>
      </c>
      <c r="C17" s="92" t="s">
        <v>47</v>
      </c>
      <c r="D17" s="93">
        <v>10.6</v>
      </c>
      <c r="E17" s="92">
        <f>RANK(D17,D$6:D$84)</f>
        <v>34</v>
      </c>
      <c r="F17" s="93">
        <v>11.8</v>
      </c>
      <c r="G17" s="92">
        <f>RANK(F17,F$6:F$84)</f>
        <v>19</v>
      </c>
      <c r="H17" s="93">
        <v>10.85</v>
      </c>
      <c r="I17" s="92">
        <f>RANK(H17,H$6:H$84)</f>
        <v>17</v>
      </c>
      <c r="J17" s="93">
        <v>10.25</v>
      </c>
      <c r="K17" s="92">
        <f>RANK(J17,J$6:J$84)</f>
        <v>32</v>
      </c>
      <c r="L17" s="94">
        <f>J17+H17+F17+D17</f>
        <v>43.500000000000007</v>
      </c>
      <c r="M17" s="95">
        <f>RANK(L17,L$6:L$84)</f>
        <v>19</v>
      </c>
      <c r="N17" s="95"/>
      <c r="O17" s="95" t="s">
        <v>5</v>
      </c>
      <c r="P17" s="94">
        <f>IF(COUNT(J14:J19)=5,SUM(J14:J19)-MIN(J14:J19),SUM(J14:J19))+N17</f>
        <v>42.4</v>
      </c>
      <c r="Q17" s="91"/>
    </row>
    <row r="18" spans="1:19" x14ac:dyDescent="0.35">
      <c r="A18" s="33">
        <v>58</v>
      </c>
      <c r="B18" s="92" t="s">
        <v>51</v>
      </c>
      <c r="C18" s="92" t="s">
        <v>47</v>
      </c>
      <c r="D18" s="93">
        <v>10.55</v>
      </c>
      <c r="E18" s="92">
        <f>RANK(D18,D$6:D$84)</f>
        <v>36</v>
      </c>
      <c r="F18" s="93">
        <v>11.35</v>
      </c>
      <c r="G18" s="92">
        <f>RANK(F18,F$6:F$84)</f>
        <v>33</v>
      </c>
      <c r="H18" s="93">
        <v>10.65</v>
      </c>
      <c r="I18" s="92">
        <f>RANK(H18,H$6:H$84)</f>
        <v>21</v>
      </c>
      <c r="J18" s="93">
        <v>9.9</v>
      </c>
      <c r="K18" s="92">
        <f>RANK(J18,J$6:J$84)</f>
        <v>40</v>
      </c>
      <c r="L18" s="94">
        <f>J18+H18+F18+D18</f>
        <v>42.45</v>
      </c>
      <c r="M18" s="95">
        <f>RANK(L18,L$6:L$84)</f>
        <v>27</v>
      </c>
      <c r="N18" s="95"/>
      <c r="O18" s="95"/>
      <c r="P18" s="94"/>
      <c r="Q18" s="91"/>
    </row>
    <row r="19" spans="1:19" x14ac:dyDescent="0.35">
      <c r="A19" s="33"/>
      <c r="B19" s="92"/>
      <c r="C19" s="92"/>
      <c r="D19" s="93"/>
      <c r="E19" s="93"/>
      <c r="F19" s="93"/>
      <c r="G19" s="93"/>
      <c r="H19" s="93"/>
      <c r="I19" s="93"/>
      <c r="J19" s="93"/>
      <c r="K19" s="93"/>
      <c r="L19" s="94"/>
      <c r="M19" s="94"/>
      <c r="N19" s="94"/>
      <c r="O19" s="95" t="s">
        <v>6</v>
      </c>
      <c r="P19" s="94">
        <f>SUM(P14:P18)</f>
        <v>188.65</v>
      </c>
      <c r="Q19" s="91">
        <f>P19</f>
        <v>188.65</v>
      </c>
      <c r="R19" s="96">
        <f>RANK(Q19,Q$6:Q$84)</f>
        <v>2</v>
      </c>
      <c r="S19" s="90"/>
    </row>
    <row r="20" spans="1:19" x14ac:dyDescent="0.35">
      <c r="A20" s="90"/>
      <c r="B20" s="90"/>
      <c r="C20" s="90"/>
      <c r="E20" s="90"/>
      <c r="G20" s="90"/>
      <c r="I20" s="90"/>
      <c r="K20" s="90"/>
      <c r="M20" s="91"/>
      <c r="N20" s="91"/>
      <c r="P20" s="91"/>
      <c r="Q20" s="91"/>
      <c r="S20" s="90"/>
    </row>
    <row r="21" spans="1:19" x14ac:dyDescent="0.35">
      <c r="A21" s="119">
        <v>69</v>
      </c>
      <c r="B21" s="127" t="s">
        <v>68</v>
      </c>
      <c r="C21" s="127" t="s">
        <v>69</v>
      </c>
      <c r="D21" s="128">
        <v>11.05</v>
      </c>
      <c r="E21" s="127">
        <f>RANK(D21,D$6:D$84)</f>
        <v>12</v>
      </c>
      <c r="F21" s="128">
        <v>12.25</v>
      </c>
      <c r="G21" s="127">
        <f>RANK(F21,F$6:F$84)</f>
        <v>2</v>
      </c>
      <c r="H21" s="128">
        <v>11.5</v>
      </c>
      <c r="I21" s="127">
        <f>RANK(H21,H$6:H$84)</f>
        <v>5</v>
      </c>
      <c r="J21" s="128">
        <v>10.75</v>
      </c>
      <c r="K21" s="127">
        <f>RANK(J21,J$6:J$84)</f>
        <v>15</v>
      </c>
      <c r="L21" s="129">
        <f>J21+H21+F21+D21</f>
        <v>45.55</v>
      </c>
      <c r="M21" s="130">
        <f>RANK(L21,L$6:L$84)</f>
        <v>2</v>
      </c>
      <c r="N21" s="130"/>
      <c r="O21" s="130" t="s">
        <v>2</v>
      </c>
      <c r="P21" s="129">
        <f>IF(COUNT(D21:D26)=5,SUM(D21:D26)-MIN(D21:D26),SUM(D21:D26))+N21</f>
        <v>44.849999999999994</v>
      </c>
      <c r="Q21" s="91"/>
      <c r="S21" s="90"/>
    </row>
    <row r="22" spans="1:19" x14ac:dyDescent="0.35">
      <c r="A22" s="119">
        <v>70</v>
      </c>
      <c r="B22" s="127" t="s">
        <v>70</v>
      </c>
      <c r="C22" s="127" t="s">
        <v>69</v>
      </c>
      <c r="D22" s="128">
        <v>11.95</v>
      </c>
      <c r="E22" s="127">
        <f>RANK(D22,D$6:D$84)</f>
        <v>1</v>
      </c>
      <c r="F22" s="128">
        <v>12.3</v>
      </c>
      <c r="G22" s="127">
        <f>RANK(F22,F$6:F$84)</f>
        <v>1</v>
      </c>
      <c r="H22" s="128">
        <v>10.55</v>
      </c>
      <c r="I22" s="127">
        <f>RANK(H22,H$6:H$84)</f>
        <v>23</v>
      </c>
      <c r="J22" s="128">
        <v>10.85</v>
      </c>
      <c r="K22" s="127">
        <f>RANK(J22,J$6:J$84)</f>
        <v>14</v>
      </c>
      <c r="L22" s="129">
        <f>J22+H22+F22+D22</f>
        <v>45.650000000000006</v>
      </c>
      <c r="M22" s="130">
        <f>RANK(L22,L$6:L$84)</f>
        <v>1</v>
      </c>
      <c r="N22" s="129">
        <f>MAX(F21:F26)</f>
        <v>12.3</v>
      </c>
      <c r="O22" s="130" t="s">
        <v>3</v>
      </c>
      <c r="P22" s="129">
        <f>IF(COUNT(F21:F26)=5,SUM(F21:F26)-MIN(F21:F26),SUM(F21:F26))+N22</f>
        <v>58.45</v>
      </c>
      <c r="Q22" s="91"/>
      <c r="S22" s="90"/>
    </row>
    <row r="23" spans="1:19" x14ac:dyDescent="0.35">
      <c r="A23" s="119">
        <v>71</v>
      </c>
      <c r="B23" s="127" t="s">
        <v>71</v>
      </c>
      <c r="C23" s="127" t="s">
        <v>69</v>
      </c>
      <c r="D23" s="128">
        <v>10.8</v>
      </c>
      <c r="E23" s="127">
        <f>RANK(D23,D$6:D$84)</f>
        <v>29</v>
      </c>
      <c r="F23" s="128">
        <v>11.25</v>
      </c>
      <c r="G23" s="127">
        <f>RANK(F23,F$6:F$84)</f>
        <v>35</v>
      </c>
      <c r="H23" s="128">
        <v>10.8</v>
      </c>
      <c r="I23" s="127">
        <f>RANK(H23,H$6:H$84)</f>
        <v>19</v>
      </c>
      <c r="J23" s="128">
        <v>9.4499999999999993</v>
      </c>
      <c r="K23" s="127">
        <f>RANK(J23,J$6:J$84)</f>
        <v>46</v>
      </c>
      <c r="L23" s="129">
        <f>J23+H23+F23+D23</f>
        <v>42.3</v>
      </c>
      <c r="M23" s="130">
        <f>RANK(L23,L$6:L$84)</f>
        <v>31</v>
      </c>
      <c r="N23" s="130"/>
      <c r="O23" s="130" t="s">
        <v>4</v>
      </c>
      <c r="P23" s="129">
        <f>IF(COUNT(H21:H26)=5,SUM(H21:H26)-MIN(H21:H26),SUM(H21:H26))+N23</f>
        <v>43.4</v>
      </c>
      <c r="Q23" s="91"/>
      <c r="S23" s="90"/>
    </row>
    <row r="24" spans="1:19" x14ac:dyDescent="0.35">
      <c r="A24" s="119">
        <v>72</v>
      </c>
      <c r="B24" s="127" t="s">
        <v>72</v>
      </c>
      <c r="C24" s="127" t="s">
        <v>69</v>
      </c>
      <c r="D24" s="128">
        <v>11.05</v>
      </c>
      <c r="E24" s="127">
        <f>RANK(D24,D$6:D$84)</f>
        <v>12</v>
      </c>
      <c r="F24" s="128">
        <v>9.9</v>
      </c>
      <c r="G24" s="127">
        <f>RANK(F24,F$6:F$84)</f>
        <v>45</v>
      </c>
      <c r="H24" s="128">
        <v>10.1</v>
      </c>
      <c r="I24" s="127">
        <f>RANK(H24,H$6:H$84)</f>
        <v>31</v>
      </c>
      <c r="J24" s="128">
        <v>9.85</v>
      </c>
      <c r="K24" s="127">
        <f>RANK(J24,J$6:J$84)</f>
        <v>41</v>
      </c>
      <c r="L24" s="129">
        <f>J24+H24+F24+D24</f>
        <v>40.900000000000006</v>
      </c>
      <c r="M24" s="130">
        <f>RANK(L24,L$6:L$84)</f>
        <v>37</v>
      </c>
      <c r="N24" s="130"/>
      <c r="O24" s="130" t="s">
        <v>5</v>
      </c>
      <c r="P24" s="129">
        <f>IF(COUNT(J21:J26)=5,SUM(J21:J26)-MIN(J21:J26),SUM(J21:J26))+N24</f>
        <v>41.95</v>
      </c>
      <c r="Q24" s="91"/>
      <c r="S24" s="90"/>
    </row>
    <row r="25" spans="1:19" ht="16.5" customHeight="1" x14ac:dyDescent="0.35">
      <c r="A25" s="119">
        <v>73</v>
      </c>
      <c r="B25" s="127" t="s">
        <v>73</v>
      </c>
      <c r="C25" s="127" t="s">
        <v>69</v>
      </c>
      <c r="D25" s="128">
        <v>10.199999999999999</v>
      </c>
      <c r="E25" s="127">
        <f>RANK(D25,D$6:D$84)</f>
        <v>44</v>
      </c>
      <c r="F25" s="128">
        <v>10.35</v>
      </c>
      <c r="G25" s="127">
        <f>RANK(F25,F$6:F$84)</f>
        <v>42</v>
      </c>
      <c r="H25" s="128">
        <v>10.55</v>
      </c>
      <c r="I25" s="127">
        <f>RANK(H25,H$6:H$84)</f>
        <v>23</v>
      </c>
      <c r="J25" s="128">
        <v>10.5</v>
      </c>
      <c r="K25" s="127">
        <f>RANK(J25,J$6:J$84)</f>
        <v>23</v>
      </c>
      <c r="L25" s="129">
        <f>J25+H25+F25+D25</f>
        <v>41.599999999999994</v>
      </c>
      <c r="M25" s="130">
        <f>RANK(L25,L$6:L$84)</f>
        <v>35</v>
      </c>
      <c r="N25" s="130"/>
      <c r="O25" s="130"/>
      <c r="P25" s="129"/>
      <c r="Q25" s="91"/>
      <c r="S25" s="90"/>
    </row>
    <row r="26" spans="1:19" x14ac:dyDescent="0.35">
      <c r="A26" s="120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9"/>
      <c r="M26" s="129"/>
      <c r="N26" s="130"/>
      <c r="O26" s="130" t="s">
        <v>6</v>
      </c>
      <c r="P26" s="129">
        <f>SUM(P21:P25)</f>
        <v>188.64999999999998</v>
      </c>
      <c r="Q26" s="91">
        <f>P26</f>
        <v>188.64999999999998</v>
      </c>
      <c r="R26" s="96">
        <f>RANK(Q26,Q$6:Q$84)</f>
        <v>3</v>
      </c>
    </row>
    <row r="27" spans="1:19" x14ac:dyDescent="0.35">
      <c r="E27" s="90"/>
      <c r="G27" s="90"/>
      <c r="I27" s="90"/>
      <c r="K27" s="90"/>
      <c r="M27" s="91"/>
      <c r="N27" s="91"/>
    </row>
    <row r="28" spans="1:19" ht="14.25" customHeight="1" x14ac:dyDescent="0.35">
      <c r="A28" s="39">
        <v>1</v>
      </c>
      <c r="B28" s="92" t="s">
        <v>18</v>
      </c>
      <c r="C28" s="92" t="s">
        <v>19</v>
      </c>
      <c r="D28" s="93">
        <v>10.85</v>
      </c>
      <c r="E28" s="92">
        <f>RANK(D28,D$6:D$84)</f>
        <v>27</v>
      </c>
      <c r="F28" s="93">
        <v>12</v>
      </c>
      <c r="G28" s="92">
        <f>RANK(F28,F$6:F$84)</f>
        <v>9</v>
      </c>
      <c r="H28" s="93">
        <v>9.6</v>
      </c>
      <c r="I28" s="92">
        <f>RANK(H28,H$6:H$84)</f>
        <v>38</v>
      </c>
      <c r="J28" s="93">
        <v>9.6</v>
      </c>
      <c r="K28" s="92">
        <f>RANK(J28,J$6:J$84)</f>
        <v>44</v>
      </c>
      <c r="L28" s="94">
        <f t="shared" ref="L28:L33" si="0">J28+H28+F28+D28</f>
        <v>42.05</v>
      </c>
      <c r="M28" s="95">
        <f>RANK(L28,L$6:L$84)</f>
        <v>33</v>
      </c>
      <c r="N28" s="95"/>
      <c r="O28" s="95" t="s">
        <v>2</v>
      </c>
      <c r="P28" s="94">
        <f>IF(COUNT(D28:D33)=5,SUM(D28:D33)-MIN(D28:D33),SUM(D28:D33))+N28</f>
        <v>44.6</v>
      </c>
      <c r="Q28" s="91"/>
    </row>
    <row r="29" spans="1:19" x14ac:dyDescent="0.35">
      <c r="A29" s="39">
        <v>2</v>
      </c>
      <c r="B29" s="92" t="s">
        <v>20</v>
      </c>
      <c r="C29" s="92" t="s">
        <v>19</v>
      </c>
      <c r="D29" s="93"/>
      <c r="E29" s="92"/>
      <c r="F29" s="93"/>
      <c r="G29" s="92"/>
      <c r="H29" s="93"/>
      <c r="I29" s="92"/>
      <c r="J29" s="93">
        <v>10.4</v>
      </c>
      <c r="K29" s="92">
        <f>RANK(J29,J$6:J$84)</f>
        <v>27</v>
      </c>
      <c r="L29" s="94">
        <f t="shared" si="0"/>
        <v>10.4</v>
      </c>
      <c r="M29" s="95">
        <f>RANK(L29,L$6:L$84)</f>
        <v>49</v>
      </c>
      <c r="N29" s="95"/>
      <c r="O29" s="95" t="s">
        <v>3</v>
      </c>
      <c r="P29" s="94">
        <f>IF(COUNT(F28:F33)=5,SUM(F28:F33)-MIN(F28:F33),SUM(F28:F33))+N29</f>
        <v>46.55</v>
      </c>
      <c r="Q29" s="91"/>
    </row>
    <row r="30" spans="1:19" x14ac:dyDescent="0.35">
      <c r="A30" s="39">
        <v>3</v>
      </c>
      <c r="B30" s="92" t="s">
        <v>21</v>
      </c>
      <c r="C30" s="92" t="s">
        <v>19</v>
      </c>
      <c r="D30" s="93">
        <v>11.1</v>
      </c>
      <c r="E30" s="92">
        <f>RANK(D30,D$6:D$84)</f>
        <v>8</v>
      </c>
      <c r="F30" s="93">
        <v>11.9</v>
      </c>
      <c r="G30" s="92">
        <f>RANK(F30,F$6:F$84)</f>
        <v>15</v>
      </c>
      <c r="H30" s="93">
        <v>11.1</v>
      </c>
      <c r="I30" s="92">
        <f>RANK(H30,H$6:H$84)</f>
        <v>12</v>
      </c>
      <c r="J30" s="93">
        <v>10.5</v>
      </c>
      <c r="K30" s="92">
        <f>RANK(J30,J$6:J$84)</f>
        <v>23</v>
      </c>
      <c r="L30" s="94">
        <f t="shared" si="0"/>
        <v>44.6</v>
      </c>
      <c r="M30" s="95">
        <f>RANK(L30,L$6:L$84)</f>
        <v>9</v>
      </c>
      <c r="N30" s="95"/>
      <c r="O30" s="95" t="s">
        <v>4</v>
      </c>
      <c r="P30" s="94">
        <f>IF(COUNT(H28:H33)=5,SUM(H28:H33)-MIN(H28:H33),SUM(H28:H33))+N30</f>
        <v>42.05</v>
      </c>
      <c r="Q30" s="91"/>
    </row>
    <row r="31" spans="1:19" x14ac:dyDescent="0.35">
      <c r="A31" s="39">
        <v>4</v>
      </c>
      <c r="B31" s="53" t="s">
        <v>22</v>
      </c>
      <c r="C31" s="92" t="s">
        <v>19</v>
      </c>
      <c r="D31" s="93">
        <v>11.4</v>
      </c>
      <c r="E31" s="92">
        <f>RANK(D31,D$6:D$84)</f>
        <v>2</v>
      </c>
      <c r="F31" s="93">
        <v>12.15</v>
      </c>
      <c r="G31" s="92">
        <f>RANK(F31,F$6:F$84)</f>
        <v>6</v>
      </c>
      <c r="H31" s="93">
        <v>10.3</v>
      </c>
      <c r="I31" s="92">
        <f>RANK(H31,H$6:H$84)</f>
        <v>28</v>
      </c>
      <c r="J31" s="93">
        <v>11.1</v>
      </c>
      <c r="K31" s="92">
        <f>RANK(J31,J$6:J$84)</f>
        <v>2</v>
      </c>
      <c r="L31" s="94">
        <f t="shared" si="0"/>
        <v>44.949999999999996</v>
      </c>
      <c r="M31" s="95">
        <f>RANK(L31,L$6:L$84)</f>
        <v>7</v>
      </c>
      <c r="N31" s="98">
        <f>MAX(J28:J33)</f>
        <v>11.1</v>
      </c>
      <c r="O31" s="95" t="s">
        <v>5</v>
      </c>
      <c r="P31" s="94">
        <f>IF(COUNT(J28:J33)=5,SUM(J28:J33)-MIN(J28:J33),SUM(J28:J33))+N31</f>
        <v>53.650000000000006</v>
      </c>
      <c r="Q31" s="91"/>
    </row>
    <row r="32" spans="1:19" x14ac:dyDescent="0.35">
      <c r="A32" s="39">
        <v>5</v>
      </c>
      <c r="B32" s="53" t="s">
        <v>185</v>
      </c>
      <c r="C32" s="92" t="s">
        <v>19</v>
      </c>
      <c r="D32" s="93">
        <v>11</v>
      </c>
      <c r="E32" s="92">
        <f>RANK(D32,D$6:D$84)</f>
        <v>18</v>
      </c>
      <c r="F32" s="93">
        <v>10.5</v>
      </c>
      <c r="G32" s="92">
        <f>RANK(F32,F$6:F$84)</f>
        <v>40</v>
      </c>
      <c r="H32" s="93"/>
      <c r="I32" s="92"/>
      <c r="J32" s="93"/>
      <c r="K32" s="92"/>
      <c r="L32" s="94">
        <f t="shared" si="0"/>
        <v>21.5</v>
      </c>
      <c r="M32" s="95">
        <f>RANK(L32,L$6:L$84)</f>
        <v>48</v>
      </c>
      <c r="N32" s="95"/>
      <c r="O32" s="95"/>
      <c r="P32" s="94"/>
      <c r="Q32" s="91"/>
    </row>
    <row r="33" spans="1:19" x14ac:dyDescent="0.35">
      <c r="A33" s="131">
        <v>6</v>
      </c>
      <c r="B33" s="53" t="s">
        <v>186</v>
      </c>
      <c r="C33" s="92" t="s">
        <v>19</v>
      </c>
      <c r="D33" s="93">
        <v>11.1</v>
      </c>
      <c r="E33" s="92">
        <f>RANK(D33,D$6:D$84)</f>
        <v>8</v>
      </c>
      <c r="F33" s="93">
        <v>10.35</v>
      </c>
      <c r="G33" s="92">
        <f>RANK(F33,F$6:F$84)</f>
        <v>42</v>
      </c>
      <c r="H33" s="93">
        <v>11.05</v>
      </c>
      <c r="I33" s="92">
        <f>RANK(H33,H$6:H$84)</f>
        <v>15</v>
      </c>
      <c r="J33" s="93">
        <v>10.55</v>
      </c>
      <c r="K33" s="92">
        <f>RANK(J33,J$6:J$84)</f>
        <v>22</v>
      </c>
      <c r="L33" s="94">
        <f t="shared" si="0"/>
        <v>43.050000000000004</v>
      </c>
      <c r="M33" s="95">
        <f>RANK(L33,L$6:L$84)</f>
        <v>23</v>
      </c>
      <c r="N33" s="95"/>
      <c r="O33" s="95" t="s">
        <v>6</v>
      </c>
      <c r="P33" s="94">
        <f>SUM(P28:P32)</f>
        <v>186.85</v>
      </c>
      <c r="Q33" s="91">
        <f>P33</f>
        <v>186.85</v>
      </c>
      <c r="R33" s="96">
        <f>RANK(Q33,Q$6:Q$84)</f>
        <v>4</v>
      </c>
      <c r="S33" s="90"/>
    </row>
    <row r="34" spans="1:19" x14ac:dyDescent="0.35">
      <c r="A34" s="90"/>
      <c r="B34" s="90"/>
      <c r="C34" s="90"/>
      <c r="E34" s="90"/>
      <c r="G34" s="90"/>
      <c r="I34" s="90"/>
      <c r="K34" s="90"/>
      <c r="M34" s="91"/>
      <c r="N34" s="91"/>
      <c r="P34" s="91"/>
      <c r="Q34" s="91"/>
      <c r="S34" s="90"/>
    </row>
    <row r="35" spans="1:19" ht="14.25" customHeight="1" x14ac:dyDescent="0.35">
      <c r="A35" s="39">
        <v>120</v>
      </c>
      <c r="B35" s="92" t="s">
        <v>52</v>
      </c>
      <c r="C35" s="92" t="s">
        <v>53</v>
      </c>
      <c r="D35" s="93">
        <v>10.95</v>
      </c>
      <c r="E35" s="92">
        <f>RANK(D35,D$6:D$84)</f>
        <v>21</v>
      </c>
      <c r="F35" s="93">
        <v>11.4</v>
      </c>
      <c r="G35" s="92">
        <f>RANK(F35,F$6:F$84)</f>
        <v>29</v>
      </c>
      <c r="H35" s="93">
        <v>9.65</v>
      </c>
      <c r="I35" s="92">
        <f>RANK(H35,H$6:H$84)</f>
        <v>36</v>
      </c>
      <c r="J35" s="93">
        <v>10.9</v>
      </c>
      <c r="K35" s="92">
        <f>RANK(J35,J$6:J$84)</f>
        <v>10</v>
      </c>
      <c r="L35" s="94">
        <f>J35+H35+F35+D35</f>
        <v>42.900000000000006</v>
      </c>
      <c r="M35" s="95">
        <f>RANK(L35,L$6:L$84)</f>
        <v>24</v>
      </c>
      <c r="N35" s="95"/>
      <c r="O35" s="95" t="s">
        <v>2</v>
      </c>
      <c r="P35" s="94">
        <f>IF(COUNT(D35:D40)=5,SUM(D35:D40)-MIN(D35:D40),SUM(D35:D40))+N35</f>
        <v>44.149999999999991</v>
      </c>
      <c r="Q35" s="91"/>
    </row>
    <row r="36" spans="1:19" x14ac:dyDescent="0.35">
      <c r="A36" s="39">
        <v>121</v>
      </c>
      <c r="B36" s="92" t="s">
        <v>54</v>
      </c>
      <c r="C36" s="92" t="s">
        <v>53</v>
      </c>
      <c r="D36" s="93">
        <v>11.1</v>
      </c>
      <c r="E36" s="92">
        <f>RANK(D36,D$6:D$84)</f>
        <v>8</v>
      </c>
      <c r="F36" s="93">
        <v>11.95</v>
      </c>
      <c r="G36" s="92">
        <f>RANK(F36,F$6:F$84)</f>
        <v>10</v>
      </c>
      <c r="H36" s="93">
        <v>10.4</v>
      </c>
      <c r="I36" s="92">
        <f>RANK(H36,H$6:H$84)</f>
        <v>27</v>
      </c>
      <c r="J36" s="93">
        <v>11.35</v>
      </c>
      <c r="K36" s="92">
        <f>RANK(J36,J$6:J$84)</f>
        <v>1</v>
      </c>
      <c r="L36" s="94">
        <f>J36+H36+F36+D36</f>
        <v>44.800000000000004</v>
      </c>
      <c r="M36" s="95">
        <f>RANK(L36,L$6:L$84)</f>
        <v>8</v>
      </c>
      <c r="N36" s="95"/>
      <c r="O36" s="95" t="s">
        <v>3</v>
      </c>
      <c r="P36" s="94">
        <f>IF(COUNT(F35:F40)=5,SUM(F35:F40)-MIN(F35:F40),SUM(F35:F40))+N36</f>
        <v>46.45</v>
      </c>
      <c r="Q36" s="91"/>
    </row>
    <row r="37" spans="1:19" x14ac:dyDescent="0.35">
      <c r="A37" s="39">
        <v>122</v>
      </c>
      <c r="B37" s="92" t="s">
        <v>55</v>
      </c>
      <c r="C37" s="92" t="s">
        <v>53</v>
      </c>
      <c r="D37" s="93">
        <v>11.05</v>
      </c>
      <c r="E37" s="92">
        <f>RANK(D37,D$6:D$84)</f>
        <v>12</v>
      </c>
      <c r="F37" s="93">
        <v>10.9</v>
      </c>
      <c r="G37" s="92">
        <f>RANK(F37,F$6:F$84)</f>
        <v>39</v>
      </c>
      <c r="H37" s="93">
        <v>10.25</v>
      </c>
      <c r="I37" s="92">
        <f>RANK(H37,H$6:H$84)</f>
        <v>29</v>
      </c>
      <c r="J37" s="93">
        <v>10.199999999999999</v>
      </c>
      <c r="K37" s="92">
        <f>RANK(J37,J$6:J$84)</f>
        <v>33</v>
      </c>
      <c r="L37" s="94">
        <f>J37+H37+F37+D37</f>
        <v>42.400000000000006</v>
      </c>
      <c r="M37" s="95">
        <f>RANK(L37,L$6:L$84)</f>
        <v>28</v>
      </c>
      <c r="N37" s="95"/>
      <c r="O37" s="95" t="s">
        <v>4</v>
      </c>
      <c r="P37" s="94">
        <f>IF(COUNT(H35:H40)=5,SUM(H35:H40)-MIN(H35:H40),SUM(H35:H40))+N37</f>
        <v>41.45</v>
      </c>
      <c r="Q37" s="91"/>
    </row>
    <row r="38" spans="1:19" x14ac:dyDescent="0.35">
      <c r="A38" s="34">
        <v>123</v>
      </c>
      <c r="B38" s="92" t="s">
        <v>56</v>
      </c>
      <c r="C38" s="92" t="s">
        <v>53</v>
      </c>
      <c r="D38" s="93">
        <v>11.05</v>
      </c>
      <c r="E38" s="92">
        <f>RANK(D38,D$6:D$84)</f>
        <v>12</v>
      </c>
      <c r="F38" s="93">
        <v>12.2</v>
      </c>
      <c r="G38" s="92">
        <f>RANK(F38,F$6:F$84)</f>
        <v>4</v>
      </c>
      <c r="H38" s="93">
        <v>11.15</v>
      </c>
      <c r="I38" s="92">
        <f>RANK(H38,H$6:H$84)</f>
        <v>11</v>
      </c>
      <c r="J38" s="93">
        <v>10.7</v>
      </c>
      <c r="K38" s="92">
        <f>RANK(J38,J$6:J$84)</f>
        <v>17</v>
      </c>
      <c r="L38" s="94">
        <f>J38+H38+F38+D38</f>
        <v>45.099999999999994</v>
      </c>
      <c r="M38" s="95">
        <f>RANK(L38,L$6:L$84)</f>
        <v>4</v>
      </c>
      <c r="N38" s="98">
        <f>MAX(J35:J40)</f>
        <v>11.35</v>
      </c>
      <c r="O38" s="95" t="s">
        <v>5</v>
      </c>
      <c r="P38" s="94">
        <f>IF(COUNT(J35:J40)=5,SUM(J35:J40)-MIN(J35:J40),SUM(J35:J40))+N38</f>
        <v>54.500000000000007</v>
      </c>
      <c r="Q38" s="91"/>
    </row>
    <row r="39" spans="1:19" x14ac:dyDescent="0.35">
      <c r="A39" s="62"/>
      <c r="B39" s="53"/>
      <c r="C39" s="51"/>
      <c r="D39" s="93"/>
      <c r="E39" s="92"/>
      <c r="F39" s="93"/>
      <c r="G39" s="92"/>
      <c r="H39" s="93"/>
      <c r="I39" s="92"/>
      <c r="J39" s="93"/>
      <c r="K39" s="92"/>
      <c r="L39" s="94"/>
      <c r="M39" s="94"/>
      <c r="N39" s="95"/>
      <c r="O39" s="95"/>
      <c r="P39" s="94"/>
      <c r="Q39" s="91"/>
    </row>
    <row r="40" spans="1:19" x14ac:dyDescent="0.35">
      <c r="A40" s="131"/>
      <c r="B40" s="53"/>
      <c r="C40" s="51"/>
      <c r="D40" s="93"/>
      <c r="E40" s="92"/>
      <c r="F40" s="93"/>
      <c r="G40" s="92"/>
      <c r="H40" s="93"/>
      <c r="I40" s="92"/>
      <c r="J40" s="93"/>
      <c r="K40" s="92"/>
      <c r="L40" s="94"/>
      <c r="M40" s="94"/>
      <c r="N40" s="95"/>
      <c r="O40" s="95" t="s">
        <v>6</v>
      </c>
      <c r="P40" s="94">
        <f>SUM(P35:P39)</f>
        <v>186.55</v>
      </c>
      <c r="Q40" s="91">
        <f>P40</f>
        <v>186.55</v>
      </c>
      <c r="R40" s="96">
        <f>RANK(Q40,Q$6:Q$84)</f>
        <v>5</v>
      </c>
      <c r="S40" s="90"/>
    </row>
    <row r="41" spans="1:19" x14ac:dyDescent="0.35">
      <c r="A41" s="90"/>
      <c r="B41" s="90"/>
      <c r="C41" s="90"/>
      <c r="E41" s="90"/>
      <c r="G41" s="90"/>
      <c r="I41" s="90"/>
      <c r="K41" s="90"/>
      <c r="M41" s="91"/>
      <c r="N41" s="91"/>
      <c r="P41" s="91"/>
      <c r="Q41" s="91"/>
      <c r="S41" s="90"/>
    </row>
    <row r="42" spans="1:19" ht="14.25" customHeight="1" x14ac:dyDescent="0.35">
      <c r="A42" s="121">
        <v>64</v>
      </c>
      <c r="B42" s="127" t="s">
        <v>348</v>
      </c>
      <c r="C42" s="127" t="s">
        <v>63</v>
      </c>
      <c r="D42" s="128">
        <v>11.1</v>
      </c>
      <c r="E42" s="127">
        <f>RANK(D42,D$6:D$84)</f>
        <v>8</v>
      </c>
      <c r="F42" s="128">
        <v>11.95</v>
      </c>
      <c r="G42" s="127">
        <f>RANK(F42,F$6:F$84)</f>
        <v>10</v>
      </c>
      <c r="H42" s="128">
        <v>10.45</v>
      </c>
      <c r="I42" s="127">
        <f>RANK(H42,H$6:H$84)</f>
        <v>26</v>
      </c>
      <c r="J42" s="128">
        <v>11.1</v>
      </c>
      <c r="K42" s="127">
        <f>RANK(J42,J$6:J$84)</f>
        <v>2</v>
      </c>
      <c r="L42" s="129">
        <f>J42+H42+F42+D42</f>
        <v>44.6</v>
      </c>
      <c r="M42" s="130">
        <f>RANK(L42,L$6:L$84)</f>
        <v>9</v>
      </c>
      <c r="N42" s="130"/>
      <c r="O42" s="130" t="s">
        <v>2</v>
      </c>
      <c r="P42" s="129">
        <f>IF(COUNT(D42:D47)=5,SUM(D42:D47)-MIN(D42:D47),SUM(D42:D47))+N42</f>
        <v>44.699999999999989</v>
      </c>
      <c r="Q42" s="91"/>
    </row>
    <row r="43" spans="1:19" x14ac:dyDescent="0.35">
      <c r="A43" s="122">
        <v>65</v>
      </c>
      <c r="B43" s="127" t="s">
        <v>64</v>
      </c>
      <c r="C43" s="127" t="s">
        <v>63</v>
      </c>
      <c r="D43" s="128">
        <v>11.2</v>
      </c>
      <c r="E43" s="127">
        <f>RANK(D43,D$6:D$84)</f>
        <v>4</v>
      </c>
      <c r="F43" s="128">
        <v>11.85</v>
      </c>
      <c r="G43" s="127">
        <f>RANK(F43,F$6:F$84)</f>
        <v>18</v>
      </c>
      <c r="H43" s="128">
        <v>10.85</v>
      </c>
      <c r="I43" s="127">
        <f>RANK(H43,H$6:H$84)</f>
        <v>17</v>
      </c>
      <c r="J43" s="128">
        <v>10.15</v>
      </c>
      <c r="K43" s="127">
        <f>RANK(J43,J$6:J$84)</f>
        <v>35</v>
      </c>
      <c r="L43" s="129">
        <f>J43+H43+F43+D43</f>
        <v>44.05</v>
      </c>
      <c r="M43" s="130">
        <f>RANK(L43,L$6:L$84)</f>
        <v>15</v>
      </c>
      <c r="N43" s="129">
        <f>MAX(F42:F47)</f>
        <v>11.95</v>
      </c>
      <c r="O43" s="130" t="s">
        <v>3</v>
      </c>
      <c r="P43" s="129">
        <f>IF(COUNT(F42:F47)=5,SUM(F42:F47)-MIN(F42:F47),SUM(F42:F47))+N43</f>
        <v>59.05</v>
      </c>
      <c r="Q43" s="91"/>
    </row>
    <row r="44" spans="1:19" x14ac:dyDescent="0.35">
      <c r="A44" s="123">
        <v>66</v>
      </c>
      <c r="B44" s="127" t="s">
        <v>65</v>
      </c>
      <c r="C44" s="127" t="s">
        <v>63</v>
      </c>
      <c r="D44" s="128">
        <v>11.25</v>
      </c>
      <c r="E44" s="127">
        <f>RANK(D44,D$6:D$84)</f>
        <v>3</v>
      </c>
      <c r="F44" s="128">
        <v>11.9</v>
      </c>
      <c r="G44" s="127">
        <f>RANK(F44,F$6:F$84)</f>
        <v>15</v>
      </c>
      <c r="H44" s="128">
        <v>9.1999999999999993</v>
      </c>
      <c r="I44" s="127">
        <f>RANK(H44,H$6:H$84)</f>
        <v>40</v>
      </c>
      <c r="J44" s="128">
        <v>10.95</v>
      </c>
      <c r="K44" s="127">
        <f>RANK(J44,J$6:J$84)</f>
        <v>9</v>
      </c>
      <c r="L44" s="129">
        <f>J44+H44+F44+D44</f>
        <v>43.3</v>
      </c>
      <c r="M44" s="130">
        <f>RANK(L44,L$6:L$84)</f>
        <v>20</v>
      </c>
      <c r="N44" s="130"/>
      <c r="O44" s="130" t="s">
        <v>4</v>
      </c>
      <c r="P44" s="129">
        <f>IF(COUNT(H42:H47)=5,SUM(H42:H47)-MIN(H42:H47),SUM(H42:H47))+N44</f>
        <v>40.4</v>
      </c>
      <c r="Q44" s="91"/>
    </row>
    <row r="45" spans="1:19" x14ac:dyDescent="0.35">
      <c r="A45" s="123">
        <v>67</v>
      </c>
      <c r="B45" s="127" t="s">
        <v>66</v>
      </c>
      <c r="C45" s="127" t="s">
        <v>63</v>
      </c>
      <c r="D45" s="128">
        <v>11.15</v>
      </c>
      <c r="E45" s="127">
        <f>RANK(D45,D$6:D$84)</f>
        <v>7</v>
      </c>
      <c r="F45" s="128">
        <v>11.4</v>
      </c>
      <c r="G45" s="127">
        <f>RANK(F45,F$6:F$84)</f>
        <v>29</v>
      </c>
      <c r="H45" s="128">
        <v>9.9</v>
      </c>
      <c r="I45" s="127">
        <f>RANK(H45,H$6:H$84)</f>
        <v>34</v>
      </c>
      <c r="J45" s="128">
        <v>10.050000000000001</v>
      </c>
      <c r="K45" s="127">
        <f>RANK(J45,J$6:J$84)</f>
        <v>37</v>
      </c>
      <c r="L45" s="129">
        <f>J45+H45+F45+D45</f>
        <v>42.5</v>
      </c>
      <c r="M45" s="130">
        <f>RANK(L45,L$6:L$84)</f>
        <v>26</v>
      </c>
      <c r="N45" s="130"/>
      <c r="O45" s="130" t="s">
        <v>5</v>
      </c>
      <c r="P45" s="129">
        <f>IF(COUNT(J42:J47)=5,SUM(J42:J47)-MIN(J42:J47),SUM(J42:J47))+N45</f>
        <v>42.25</v>
      </c>
      <c r="Q45" s="91"/>
    </row>
    <row r="46" spans="1:19" x14ac:dyDescent="0.35">
      <c r="A46" s="123">
        <v>68</v>
      </c>
      <c r="B46" s="127" t="s">
        <v>67</v>
      </c>
      <c r="C46" s="127" t="s">
        <v>63</v>
      </c>
      <c r="D46" s="128">
        <v>10.45</v>
      </c>
      <c r="E46" s="127">
        <f>RANK(D46,D$6:D$84)</f>
        <v>39</v>
      </c>
      <c r="F46" s="128">
        <v>10.45</v>
      </c>
      <c r="G46" s="127">
        <f>RANK(F46,F$6:F$84)</f>
        <v>41</v>
      </c>
      <c r="H46" s="128">
        <v>7.2</v>
      </c>
      <c r="I46" s="127">
        <f>RANK(H46,H$6:H$84)</f>
        <v>45</v>
      </c>
      <c r="J46" s="128">
        <v>9.8000000000000007</v>
      </c>
      <c r="K46" s="127">
        <f>RANK(J46,J$6:J$84)</f>
        <v>42</v>
      </c>
      <c r="L46" s="129">
        <f>J46+H46+F46+D46</f>
        <v>37.9</v>
      </c>
      <c r="M46" s="130">
        <f>RANK(L46,L$6:L$84)</f>
        <v>40</v>
      </c>
      <c r="N46" s="130"/>
      <c r="O46" s="130"/>
      <c r="P46" s="129"/>
      <c r="Q46" s="91"/>
    </row>
    <row r="47" spans="1:19" x14ac:dyDescent="0.35">
      <c r="A47" s="124"/>
      <c r="B47" s="127"/>
      <c r="C47" s="127"/>
      <c r="D47" s="128"/>
      <c r="E47" s="128"/>
      <c r="F47" s="128"/>
      <c r="G47" s="128"/>
      <c r="H47" s="128"/>
      <c r="I47" s="128"/>
      <c r="J47" s="128"/>
      <c r="K47" s="128"/>
      <c r="L47" s="129"/>
      <c r="M47" s="129"/>
      <c r="N47" s="129"/>
      <c r="O47" s="130" t="s">
        <v>6</v>
      </c>
      <c r="P47" s="129">
        <f>SUM(P42:P46)</f>
        <v>186.39999999999998</v>
      </c>
      <c r="Q47" s="91">
        <f>P47</f>
        <v>186.39999999999998</v>
      </c>
      <c r="R47" s="96">
        <f>RANK(Q47,Q$6:Q$84)</f>
        <v>6</v>
      </c>
      <c r="S47" s="90"/>
    </row>
    <row r="48" spans="1:19" x14ac:dyDescent="0.35">
      <c r="A48" s="90"/>
      <c r="B48" s="90"/>
      <c r="C48" s="90"/>
      <c r="E48" s="90"/>
      <c r="G48" s="90"/>
      <c r="I48" s="90"/>
      <c r="K48" s="90"/>
      <c r="M48" s="91"/>
      <c r="N48" s="91"/>
      <c r="P48" s="91"/>
      <c r="Q48" s="91"/>
      <c r="S48" s="90"/>
    </row>
    <row r="49" spans="1:19" hidden="1" x14ac:dyDescent="0.35">
      <c r="A49" s="33">
        <v>17</v>
      </c>
      <c r="B49" s="92" t="s">
        <v>33</v>
      </c>
      <c r="C49" s="92" t="s">
        <v>37</v>
      </c>
      <c r="D49" s="93">
        <v>11</v>
      </c>
      <c r="E49" s="92">
        <f>RANK(D49,D$6:D$84)</f>
        <v>18</v>
      </c>
      <c r="F49" s="93">
        <v>12.15</v>
      </c>
      <c r="G49" s="92">
        <f>RANK(F49,F$6:F$84)</f>
        <v>6</v>
      </c>
      <c r="H49" s="93"/>
      <c r="I49" s="92"/>
      <c r="J49" s="93">
        <v>9.5500000000000007</v>
      </c>
      <c r="K49" s="92">
        <f>RANK(J49,J$6:J$84)</f>
        <v>45</v>
      </c>
      <c r="L49" s="94">
        <f t="shared" ref="L49:L54" si="1">J49+H49+F49+D49</f>
        <v>32.700000000000003</v>
      </c>
      <c r="M49" s="95">
        <f>RANK(L49,L$6:L$84)</f>
        <v>44</v>
      </c>
      <c r="N49" s="95"/>
      <c r="O49" s="95" t="s">
        <v>2</v>
      </c>
      <c r="P49" s="94">
        <f>IF(COUNT(D49:D54)=5,SUM(D49:D54)-MIN(D49:D54),SUM(D49:D54))+N49</f>
        <v>43.8</v>
      </c>
      <c r="Q49" s="91"/>
      <c r="S49" s="90"/>
    </row>
    <row r="50" spans="1:19" hidden="1" x14ac:dyDescent="0.35">
      <c r="A50" s="33">
        <v>18</v>
      </c>
      <c r="B50" s="92" t="s">
        <v>34</v>
      </c>
      <c r="C50" s="92" t="s">
        <v>37</v>
      </c>
      <c r="D50" s="93">
        <v>10.95</v>
      </c>
      <c r="E50" s="92">
        <f>RANK(D50,D$6:D$84)</f>
        <v>21</v>
      </c>
      <c r="F50" s="93">
        <v>11.9</v>
      </c>
      <c r="G50" s="92">
        <f>RANK(F50,F$6:F$84)</f>
        <v>15</v>
      </c>
      <c r="H50" s="93">
        <v>10.65</v>
      </c>
      <c r="I50" s="92">
        <f>RANK(H50,H$6:H$84)</f>
        <v>21</v>
      </c>
      <c r="J50" s="93">
        <v>9.75</v>
      </c>
      <c r="K50" s="92">
        <f>RANK(J50,J$6:J$84)</f>
        <v>43</v>
      </c>
      <c r="L50" s="94">
        <f t="shared" si="1"/>
        <v>43.25</v>
      </c>
      <c r="M50" s="95">
        <f>RANK(L50,L$6:L$84)</f>
        <v>21</v>
      </c>
      <c r="N50" s="95"/>
      <c r="O50" s="95" t="s">
        <v>3</v>
      </c>
      <c r="P50" s="94">
        <f>IF(COUNT(F49:F54)=5,SUM(F49:F54)-MIN(F49:F54),SUM(F49:F54))+N50</f>
        <v>48.05</v>
      </c>
      <c r="Q50" s="91"/>
      <c r="S50" s="90"/>
    </row>
    <row r="51" spans="1:19" hidden="1" x14ac:dyDescent="0.35">
      <c r="A51" s="33">
        <v>19</v>
      </c>
      <c r="B51" s="92" t="s">
        <v>35</v>
      </c>
      <c r="C51" s="92" t="s">
        <v>37</v>
      </c>
      <c r="D51" s="93">
        <v>10.55</v>
      </c>
      <c r="E51" s="92">
        <f>RANK(D51,D$6:D$84)</f>
        <v>36</v>
      </c>
      <c r="F51" s="93"/>
      <c r="G51" s="92"/>
      <c r="H51" s="93">
        <v>11.25</v>
      </c>
      <c r="I51" s="92">
        <f>RANK(H51,H$6:H$84)</f>
        <v>8</v>
      </c>
      <c r="J51" s="93">
        <v>10.1</v>
      </c>
      <c r="K51" s="92">
        <f>RANK(J51,J$6:J$84)</f>
        <v>36</v>
      </c>
      <c r="L51" s="94">
        <f t="shared" si="1"/>
        <v>31.900000000000002</v>
      </c>
      <c r="M51" s="95">
        <f>RANK(L51,L$6:L$84)</f>
        <v>46</v>
      </c>
      <c r="N51" s="95"/>
      <c r="O51" s="95" t="s">
        <v>4</v>
      </c>
      <c r="P51" s="94">
        <f>IF(COUNT(H49:H54)=5,SUM(H49:H54)-MIN(H49:H54),SUM(H49:H54))+N51</f>
        <v>44</v>
      </c>
      <c r="Q51" s="91"/>
      <c r="S51" s="90"/>
    </row>
    <row r="52" spans="1:19" hidden="1" x14ac:dyDescent="0.35">
      <c r="A52" s="39">
        <v>20</v>
      </c>
      <c r="B52" s="92" t="s">
        <v>36</v>
      </c>
      <c r="C52" s="92" t="s">
        <v>37</v>
      </c>
      <c r="D52" s="93">
        <v>10.9</v>
      </c>
      <c r="E52" s="92">
        <f>RANK(D52,D$6:D$84)</f>
        <v>24</v>
      </c>
      <c r="F52" s="93">
        <v>12.2</v>
      </c>
      <c r="G52" s="92">
        <f>RANK(F52,F$6:F$84)</f>
        <v>4</v>
      </c>
      <c r="H52" s="93">
        <v>11.3</v>
      </c>
      <c r="I52" s="92">
        <f>RANK(H52,H$6:H$84)</f>
        <v>7</v>
      </c>
      <c r="J52" s="93"/>
      <c r="K52" s="92"/>
      <c r="L52" s="94">
        <f t="shared" si="1"/>
        <v>34.4</v>
      </c>
      <c r="M52" s="95">
        <f>RANK(L52,L$6:L$84)</f>
        <v>41</v>
      </c>
      <c r="N52" s="98">
        <f>MAX(J49:J54)</f>
        <v>10.199999999999999</v>
      </c>
      <c r="O52" s="95" t="s">
        <v>5</v>
      </c>
      <c r="P52" s="94">
        <f>IF(COUNT(J49:J54)=5,SUM(J49:J54)-MIN(J49:J54),SUM(J49:J54))+N52</f>
        <v>50.2</v>
      </c>
      <c r="Q52" s="91"/>
      <c r="S52" s="90"/>
    </row>
    <row r="53" spans="1:19" hidden="1" x14ac:dyDescent="0.35">
      <c r="A53" s="39">
        <v>21</v>
      </c>
      <c r="B53" s="92" t="s">
        <v>38</v>
      </c>
      <c r="C53" s="92" t="s">
        <v>37</v>
      </c>
      <c r="D53" s="93"/>
      <c r="E53" s="92"/>
      <c r="F53" s="93">
        <v>11.8</v>
      </c>
      <c r="G53" s="92">
        <f>RANK(F53,F$6:F$84)</f>
        <v>19</v>
      </c>
      <c r="H53" s="93">
        <v>10.8</v>
      </c>
      <c r="I53" s="92">
        <f>RANK(H53,H$6:H$84)</f>
        <v>19</v>
      </c>
      <c r="J53" s="93">
        <v>10.199999999999999</v>
      </c>
      <c r="K53" s="92">
        <f>RANK(J53,J$6:J$84)</f>
        <v>33</v>
      </c>
      <c r="L53" s="94">
        <f t="shared" si="1"/>
        <v>32.799999999999997</v>
      </c>
      <c r="M53" s="95">
        <f>RANK(L53,L$6:L$84)</f>
        <v>42</v>
      </c>
      <c r="N53" s="95"/>
      <c r="O53" s="95"/>
      <c r="P53" s="94"/>
      <c r="Q53" s="91"/>
      <c r="S53" s="90"/>
    </row>
    <row r="54" spans="1:19" hidden="1" x14ac:dyDescent="0.35">
      <c r="A54" s="39">
        <v>22</v>
      </c>
      <c r="B54" s="92" t="s">
        <v>39</v>
      </c>
      <c r="C54" s="92" t="s">
        <v>37</v>
      </c>
      <c r="D54" s="93">
        <v>10.95</v>
      </c>
      <c r="E54" s="92">
        <f>RANK(D54,D$6:D$84)</f>
        <v>21</v>
      </c>
      <c r="F54" s="93">
        <v>11.75</v>
      </c>
      <c r="G54" s="92">
        <f>RANK(F54,F$6:F$84)</f>
        <v>24</v>
      </c>
      <c r="H54" s="93">
        <v>9.1999999999999993</v>
      </c>
      <c r="I54" s="92">
        <f>RANK(H54,H$6:H$84)</f>
        <v>40</v>
      </c>
      <c r="J54" s="93">
        <v>9.9499999999999993</v>
      </c>
      <c r="K54" s="92">
        <f>RANK(J54,J$6:J$84)</f>
        <v>39</v>
      </c>
      <c r="L54" s="94">
        <f t="shared" si="1"/>
        <v>41.849999999999994</v>
      </c>
      <c r="M54" s="95">
        <f>RANK(L54,L$6:L$84)</f>
        <v>34</v>
      </c>
      <c r="N54" s="95"/>
      <c r="O54" s="95" t="s">
        <v>6</v>
      </c>
      <c r="P54" s="94">
        <f>SUM(P49:P53)</f>
        <v>186.05</v>
      </c>
      <c r="Q54" s="91">
        <f>P54</f>
        <v>186.05</v>
      </c>
      <c r="R54" s="96">
        <f>RANK(Q54,Q$6:Q$84)</f>
        <v>7</v>
      </c>
      <c r="S54" s="90"/>
    </row>
    <row r="55" spans="1:19" hidden="1" x14ac:dyDescent="0.35">
      <c r="A55" s="90"/>
      <c r="B55" s="90"/>
      <c r="C55" s="90"/>
      <c r="E55" s="90"/>
      <c r="G55" s="90"/>
      <c r="I55" s="90"/>
      <c r="K55" s="90"/>
      <c r="M55" s="91"/>
      <c r="N55" s="91"/>
      <c r="P55" s="91"/>
      <c r="Q55" s="91"/>
      <c r="S55" s="90"/>
    </row>
    <row r="56" spans="1:19" x14ac:dyDescent="0.35">
      <c r="A56" s="39">
        <v>12</v>
      </c>
      <c r="B56" s="92" t="s">
        <v>27</v>
      </c>
      <c r="C56" s="92" t="s">
        <v>28</v>
      </c>
      <c r="D56" s="93">
        <v>10.3</v>
      </c>
      <c r="E56" s="92">
        <f>RANK(D56,D$6:D$84)</f>
        <v>41</v>
      </c>
      <c r="F56" s="93">
        <v>11.8</v>
      </c>
      <c r="G56" s="92">
        <f>RANK(F56,F$6:F$84)</f>
        <v>19</v>
      </c>
      <c r="H56" s="93">
        <v>11.1</v>
      </c>
      <c r="I56" s="92">
        <f>RANK(H56,H$6:H$84)</f>
        <v>12</v>
      </c>
      <c r="J56" s="93">
        <v>10.9</v>
      </c>
      <c r="K56" s="92">
        <f>RANK(J56,J$6:J$84)</f>
        <v>10</v>
      </c>
      <c r="L56" s="94">
        <f>J56+H56+F56+D56</f>
        <v>44.099999999999994</v>
      </c>
      <c r="M56" s="95">
        <f>RANK(L56,L$6:L$84)</f>
        <v>14</v>
      </c>
      <c r="N56" s="95"/>
      <c r="O56" s="95" t="s">
        <v>2</v>
      </c>
      <c r="P56" s="94">
        <f>IF(COUNT(D56:D61)=5,SUM(D56:D61)-MIN(D56:D61),SUM(D56:D61))+N56</f>
        <v>42.5</v>
      </c>
      <c r="Q56" s="91"/>
    </row>
    <row r="57" spans="1:19" x14ac:dyDescent="0.35">
      <c r="A57" s="39">
        <v>13</v>
      </c>
      <c r="B57" s="92" t="s">
        <v>29</v>
      </c>
      <c r="C57" s="92" t="s">
        <v>28</v>
      </c>
      <c r="D57" s="93">
        <v>10.25</v>
      </c>
      <c r="E57" s="92">
        <f>RANK(D57,D$6:D$84)</f>
        <v>42</v>
      </c>
      <c r="F57" s="93">
        <v>11.95</v>
      </c>
      <c r="G57" s="92">
        <f>RANK(F57,F$6:F$84)</f>
        <v>10</v>
      </c>
      <c r="H57" s="93">
        <v>11.75</v>
      </c>
      <c r="I57" s="92">
        <f>RANK(H57,H$6:H$84)</f>
        <v>1</v>
      </c>
      <c r="J57" s="93">
        <v>11.05</v>
      </c>
      <c r="K57" s="92">
        <f>RANK(J57,J$6:J$84)</f>
        <v>4</v>
      </c>
      <c r="L57" s="94">
        <f>J57+H57+F57+D57</f>
        <v>45</v>
      </c>
      <c r="M57" s="95">
        <f>RANK(L57,L$6:L$84)</f>
        <v>5</v>
      </c>
      <c r="N57" s="95"/>
      <c r="O57" s="95" t="s">
        <v>3</v>
      </c>
      <c r="P57" s="94">
        <f>IF(COUNT(F56:F61)=5,SUM(F56:F61)-MIN(F56:F61),SUM(F56:F61))+N57</f>
        <v>47.5</v>
      </c>
      <c r="Q57" s="91"/>
    </row>
    <row r="58" spans="1:19" x14ac:dyDescent="0.35">
      <c r="A58" s="34">
        <v>14</v>
      </c>
      <c r="B58" s="92" t="s">
        <v>30</v>
      </c>
      <c r="C58" s="92" t="s">
        <v>28</v>
      </c>
      <c r="D58" s="93">
        <v>10.75</v>
      </c>
      <c r="E58" s="92">
        <f>RANK(D58,D$6:D$84)</f>
        <v>31</v>
      </c>
      <c r="F58" s="93">
        <v>11.95</v>
      </c>
      <c r="G58" s="92">
        <f>RANK(F58,F$6:F$84)</f>
        <v>10</v>
      </c>
      <c r="H58" s="93">
        <v>7.65</v>
      </c>
      <c r="I58" s="92">
        <f>RANK(H58,H$6:H$84)</f>
        <v>44</v>
      </c>
      <c r="J58" s="93">
        <v>11</v>
      </c>
      <c r="K58" s="92">
        <f>RANK(J58,J$6:J$84)</f>
        <v>5</v>
      </c>
      <c r="L58" s="94">
        <f>J58+H58+F58+D58</f>
        <v>41.349999999999994</v>
      </c>
      <c r="M58" s="95">
        <f>RANK(L58,L$6:L$84)</f>
        <v>36</v>
      </c>
      <c r="N58" s="95"/>
      <c r="O58" s="95" t="s">
        <v>4</v>
      </c>
      <c r="P58" s="94">
        <f>IF(COUNT(H56:H61)=5,SUM(H56:H61)-MIN(H56:H61),SUM(H56:H61))+N58</f>
        <v>41.55</v>
      </c>
      <c r="Q58" s="91"/>
    </row>
    <row r="59" spans="1:19" x14ac:dyDescent="0.35">
      <c r="A59" s="39">
        <v>16</v>
      </c>
      <c r="B59" s="92" t="s">
        <v>23</v>
      </c>
      <c r="C59" s="92" t="s">
        <v>28</v>
      </c>
      <c r="D59" s="93">
        <v>11.2</v>
      </c>
      <c r="E59" s="92">
        <f>RANK(D59,D$6:D$84)</f>
        <v>4</v>
      </c>
      <c r="F59" s="93">
        <v>11.8</v>
      </c>
      <c r="G59" s="92">
        <f>RANK(F59,F$6:F$84)</f>
        <v>19</v>
      </c>
      <c r="H59" s="93">
        <v>11.05</v>
      </c>
      <c r="I59" s="92">
        <f>RANK(H59,H$6:H$84)</f>
        <v>15</v>
      </c>
      <c r="J59" s="93">
        <v>10.35</v>
      </c>
      <c r="K59" s="92">
        <f>RANK(J59,J$6:J$84)</f>
        <v>29</v>
      </c>
      <c r="L59" s="94">
        <f>J59+H59+F59+D59</f>
        <v>44.400000000000006</v>
      </c>
      <c r="M59" s="95">
        <f>RANK(L59,L$6:L$84)</f>
        <v>11</v>
      </c>
      <c r="N59" s="98">
        <f>MAX(J56:J61)</f>
        <v>11.05</v>
      </c>
      <c r="O59" s="95" t="s">
        <v>5</v>
      </c>
      <c r="P59" s="94">
        <f>IF(COUNT(J56:J61)=5,SUM(J56:J61)-MIN(J56:J61),SUM(J56:J61))+N59</f>
        <v>54.350000000000009</v>
      </c>
      <c r="Q59" s="91"/>
    </row>
    <row r="60" spans="1:19" x14ac:dyDescent="0.35">
      <c r="A60" s="58"/>
      <c r="B60" s="53"/>
      <c r="C60" s="51"/>
      <c r="D60" s="93"/>
      <c r="E60" s="92"/>
      <c r="F60" s="93"/>
      <c r="G60" s="92"/>
      <c r="H60" s="93"/>
      <c r="I60" s="92"/>
      <c r="J60" s="93"/>
      <c r="K60" s="92"/>
      <c r="L60" s="94"/>
      <c r="M60" s="95"/>
      <c r="N60" s="95"/>
      <c r="O60" s="95"/>
      <c r="P60" s="94"/>
      <c r="Q60" s="91"/>
    </row>
    <row r="61" spans="1:19" x14ac:dyDescent="0.35">
      <c r="A61" s="58"/>
      <c r="B61" s="53"/>
      <c r="C61" s="51"/>
      <c r="D61" s="93"/>
      <c r="E61" s="92"/>
      <c r="F61" s="93"/>
      <c r="G61" s="92"/>
      <c r="H61" s="93"/>
      <c r="I61" s="92"/>
      <c r="J61" s="93"/>
      <c r="K61" s="92"/>
      <c r="L61" s="94"/>
      <c r="M61" s="95"/>
      <c r="N61" s="95"/>
      <c r="O61" s="95" t="s">
        <v>6</v>
      </c>
      <c r="P61" s="94">
        <f>SUM(P56:P60)</f>
        <v>185.90000000000003</v>
      </c>
      <c r="Q61" s="91">
        <f>P61</f>
        <v>185.90000000000003</v>
      </c>
      <c r="R61" s="96">
        <f>RANK(Q61,Q$6:Q$84)</f>
        <v>8</v>
      </c>
    </row>
    <row r="63" spans="1:19" ht="14.25" hidden="1" customHeight="1" x14ac:dyDescent="0.35">
      <c r="A63" s="63">
        <v>59</v>
      </c>
      <c r="B63" s="92" t="s">
        <v>57</v>
      </c>
      <c r="C63" s="92" t="s">
        <v>58</v>
      </c>
      <c r="D63" s="93">
        <v>10.8</v>
      </c>
      <c r="E63" s="92">
        <f>RANK(D63,D$6:D$84)</f>
        <v>29</v>
      </c>
      <c r="F63" s="93">
        <v>11.7</v>
      </c>
      <c r="G63" s="92">
        <f>RANK(F63,F$6:F$84)</f>
        <v>25</v>
      </c>
      <c r="H63" s="93">
        <v>9.75</v>
      </c>
      <c r="I63" s="92">
        <f>RANK(H63,H$6:H$84)</f>
        <v>35</v>
      </c>
      <c r="J63" s="93">
        <v>11</v>
      </c>
      <c r="K63" s="92">
        <f>RANK(J63,J$6:J$84)</f>
        <v>5</v>
      </c>
      <c r="L63" s="94">
        <f>J63+H63+F63+D63</f>
        <v>43.25</v>
      </c>
      <c r="M63" s="95">
        <f>RANK(L63,L$6:L$84)</f>
        <v>21</v>
      </c>
      <c r="N63" s="95"/>
      <c r="O63" s="95" t="s">
        <v>2</v>
      </c>
      <c r="P63" s="94">
        <f>IF(COUNT(D63:D68)=5,SUM(D63:D68)-MIN(D63:D68),SUM(D63:D68))+N63</f>
        <v>43</v>
      </c>
      <c r="Q63" s="91"/>
    </row>
    <row r="64" spans="1:19" hidden="1" x14ac:dyDescent="0.35">
      <c r="A64" s="39">
        <v>60</v>
      </c>
      <c r="B64" s="92" t="s">
        <v>59</v>
      </c>
      <c r="C64" s="92" t="s">
        <v>58</v>
      </c>
      <c r="D64" s="93"/>
      <c r="E64" s="92"/>
      <c r="F64" s="93">
        <v>11.65</v>
      </c>
      <c r="G64" s="92">
        <f>RANK(F64,F$6:F$84)</f>
        <v>26</v>
      </c>
      <c r="H64" s="93">
        <v>10.15</v>
      </c>
      <c r="I64" s="92">
        <f>RANK(H64,H$6:H$84)</f>
        <v>30</v>
      </c>
      <c r="J64" s="93"/>
      <c r="K64" s="92"/>
      <c r="L64" s="94">
        <f>J64+H64+F64+D64</f>
        <v>21.8</v>
      </c>
      <c r="M64" s="95">
        <f>RANK(L64,L$6:L$84)</f>
        <v>47</v>
      </c>
      <c r="N64" s="98">
        <f>MAX(F63:F68)</f>
        <v>11.8</v>
      </c>
      <c r="O64" s="95" t="s">
        <v>3</v>
      </c>
      <c r="P64" s="94">
        <f>IF(COUNT(F63:F68)=5,SUM(F63:F68)-MIN(F63:F68),SUM(F63:F68))+N64</f>
        <v>58.599999999999994</v>
      </c>
      <c r="Q64" s="91"/>
    </row>
    <row r="65" spans="1:19" hidden="1" x14ac:dyDescent="0.35">
      <c r="A65" s="33">
        <v>61</v>
      </c>
      <c r="B65" s="92" t="s">
        <v>60</v>
      </c>
      <c r="C65" s="92" t="s">
        <v>58</v>
      </c>
      <c r="D65" s="93">
        <v>10.9</v>
      </c>
      <c r="E65" s="92">
        <f>RANK(D65,D$6:D$84)</f>
        <v>24</v>
      </c>
      <c r="F65" s="93"/>
      <c r="G65" s="92"/>
      <c r="H65" s="93">
        <v>11.25</v>
      </c>
      <c r="I65" s="92">
        <f>RANK(H65,H$6:H$84)</f>
        <v>8</v>
      </c>
      <c r="J65" s="93">
        <v>10.45</v>
      </c>
      <c r="K65" s="92">
        <f>RANK(J65,J$6:J$84)</f>
        <v>26</v>
      </c>
      <c r="L65" s="94">
        <f>J65+H65+F65+D65</f>
        <v>32.6</v>
      </c>
      <c r="M65" s="95">
        <f>RANK(L65,L$6:L$84)</f>
        <v>45</v>
      </c>
      <c r="N65" s="95"/>
      <c r="O65" s="95" t="s">
        <v>4</v>
      </c>
      <c r="P65" s="94">
        <f>IF(COUNT(H63:H68)=5,SUM(H63:H68)-MIN(H63:H68),SUM(H63:H68))+N65</f>
        <v>40.25</v>
      </c>
      <c r="Q65" s="91"/>
    </row>
    <row r="66" spans="1:19" hidden="1" x14ac:dyDescent="0.35">
      <c r="A66" s="33">
        <v>62</v>
      </c>
      <c r="B66" s="92" t="s">
        <v>61</v>
      </c>
      <c r="C66" s="92" t="s">
        <v>58</v>
      </c>
      <c r="D66" s="93">
        <v>10.55</v>
      </c>
      <c r="E66" s="92">
        <f>RANK(D66,D$6:D$84)</f>
        <v>36</v>
      </c>
      <c r="F66" s="93">
        <v>11.65</v>
      </c>
      <c r="G66" s="92">
        <f>RANK(F66,F$6:F$84)</f>
        <v>26</v>
      </c>
      <c r="H66" s="93"/>
      <c r="I66" s="92"/>
      <c r="J66" s="93">
        <v>10.6</v>
      </c>
      <c r="K66" s="92">
        <f>RANK(J66,J$6:J$84)</f>
        <v>20</v>
      </c>
      <c r="L66" s="94">
        <f>J66+H66+F66+D66</f>
        <v>32.799999999999997</v>
      </c>
      <c r="M66" s="95">
        <f>RANK(L66,L$6:L$84)</f>
        <v>42</v>
      </c>
      <c r="N66" s="95"/>
      <c r="O66" s="95" t="s">
        <v>5</v>
      </c>
      <c r="P66" s="94">
        <f>IF(COUNT(J63:J68)=5,SUM(J63:J68)-MIN(J63:J68),SUM(J63:J68))+N66</f>
        <v>42.8</v>
      </c>
      <c r="Q66" s="91"/>
    </row>
    <row r="67" spans="1:19" hidden="1" x14ac:dyDescent="0.35">
      <c r="A67" s="33">
        <v>63</v>
      </c>
      <c r="B67" s="92" t="s">
        <v>62</v>
      </c>
      <c r="C67" s="92" t="s">
        <v>58</v>
      </c>
      <c r="D67" s="93">
        <v>10.75</v>
      </c>
      <c r="E67" s="92">
        <f>RANK(D67,D$6:D$84)</f>
        <v>31</v>
      </c>
      <c r="F67" s="93">
        <v>11.8</v>
      </c>
      <c r="G67" s="92">
        <f>RANK(F67,F$6:F$84)</f>
        <v>19</v>
      </c>
      <c r="H67" s="93">
        <v>9.1</v>
      </c>
      <c r="I67" s="92">
        <f>RANK(H67,H$6:H$84)</f>
        <v>42</v>
      </c>
      <c r="J67" s="93">
        <v>10.75</v>
      </c>
      <c r="K67" s="92">
        <f>RANK(J67,J$6:J$84)</f>
        <v>15</v>
      </c>
      <c r="L67" s="94">
        <f>J67+H67+F67+D67</f>
        <v>42.400000000000006</v>
      </c>
      <c r="M67" s="95">
        <f>RANK(L67,L$6:L$84)</f>
        <v>28</v>
      </c>
      <c r="N67" s="95"/>
      <c r="O67" s="95"/>
      <c r="P67" s="94"/>
      <c r="Q67" s="91"/>
    </row>
    <row r="68" spans="1:19" hidden="1" x14ac:dyDescent="0.35">
      <c r="A68" s="41"/>
      <c r="B68" s="92"/>
      <c r="C68" s="92"/>
      <c r="D68" s="93"/>
      <c r="E68" s="93"/>
      <c r="F68" s="93"/>
      <c r="G68" s="93"/>
      <c r="H68" s="93"/>
      <c r="I68" s="93"/>
      <c r="J68" s="93"/>
      <c r="K68" s="93"/>
      <c r="L68" s="94"/>
      <c r="M68" s="94"/>
      <c r="N68" s="94"/>
      <c r="O68" s="95" t="s">
        <v>6</v>
      </c>
      <c r="P68" s="94">
        <f>SUM(P63:P67)</f>
        <v>184.64999999999998</v>
      </c>
      <c r="Q68" s="91">
        <f>P68</f>
        <v>184.64999999999998</v>
      </c>
      <c r="R68" s="96">
        <f>RANK(Q68,Q$6:Q$84)</f>
        <v>9</v>
      </c>
      <c r="S68" s="90"/>
    </row>
    <row r="69" spans="1:19" hidden="1" x14ac:dyDescent="0.35">
      <c r="A69" s="90"/>
      <c r="B69" s="90"/>
      <c r="C69" s="90"/>
      <c r="E69" s="90"/>
      <c r="G69" s="90"/>
      <c r="I69" s="90"/>
      <c r="K69" s="90"/>
      <c r="M69" s="91"/>
      <c r="N69" s="91"/>
      <c r="P69" s="91"/>
      <c r="Q69" s="91"/>
      <c r="S69" s="90"/>
    </row>
    <row r="70" spans="1:19" hidden="1" x14ac:dyDescent="0.35">
      <c r="A70" s="34">
        <v>7</v>
      </c>
      <c r="B70" s="92" t="s">
        <v>25</v>
      </c>
      <c r="C70" s="92" t="s">
        <v>24</v>
      </c>
      <c r="D70" s="93">
        <v>10.25</v>
      </c>
      <c r="E70" s="92">
        <f>RANK(D70,D$6:D$84)</f>
        <v>42</v>
      </c>
      <c r="F70" s="93">
        <v>9.9</v>
      </c>
      <c r="G70" s="92">
        <f>RANK(F70,F$6:F$84)</f>
        <v>45</v>
      </c>
      <c r="H70" s="93">
        <v>8.6</v>
      </c>
      <c r="I70" s="92">
        <f>RANK(H70,H$6:H$84)</f>
        <v>43</v>
      </c>
      <c r="J70" s="93">
        <v>10.5</v>
      </c>
      <c r="K70" s="92">
        <f>RANK(J70,J$6:J$84)</f>
        <v>23</v>
      </c>
      <c r="L70" s="94">
        <f>J70+H70+F70+D70</f>
        <v>39.25</v>
      </c>
      <c r="M70" s="95">
        <f>RANK(L70,L$6:L$84)</f>
        <v>39</v>
      </c>
      <c r="N70" s="95"/>
      <c r="O70" s="95" t="s">
        <v>2</v>
      </c>
      <c r="P70" s="94">
        <f>IF(COUNT(D70:D75)=5,SUM(D70:D75)-MIN(D70:D75),SUM(D70:D75))+N70</f>
        <v>40.6</v>
      </c>
      <c r="Q70" s="91"/>
    </row>
    <row r="71" spans="1:19" hidden="1" x14ac:dyDescent="0.35">
      <c r="A71" s="33">
        <v>8</v>
      </c>
      <c r="B71" s="92" t="s">
        <v>26</v>
      </c>
      <c r="C71" s="92" t="s">
        <v>24</v>
      </c>
      <c r="D71" s="93">
        <v>9.8000000000000007</v>
      </c>
      <c r="E71" s="92">
        <f>RANK(D71,D$6:D$84)</f>
        <v>46</v>
      </c>
      <c r="F71" s="93">
        <v>10.35</v>
      </c>
      <c r="G71" s="92">
        <f>RANK(F71,F$6:F$84)</f>
        <v>42</v>
      </c>
      <c r="H71" s="93">
        <v>9.35</v>
      </c>
      <c r="I71" s="92">
        <f>RANK(H71,H$6:H$84)</f>
        <v>39</v>
      </c>
      <c r="J71" s="93">
        <v>10.7</v>
      </c>
      <c r="K71" s="92">
        <f>RANK(J71,J$6:J$84)</f>
        <v>17</v>
      </c>
      <c r="L71" s="94">
        <f>J71+H71+F71+D71</f>
        <v>40.200000000000003</v>
      </c>
      <c r="M71" s="95">
        <f>RANK(L71,L$6:L$84)</f>
        <v>38</v>
      </c>
      <c r="N71" s="95"/>
      <c r="O71" s="95" t="s">
        <v>3</v>
      </c>
      <c r="P71" s="94">
        <f>IF(COUNT(F70:F75)=5,SUM(F70:F75)-MIN(F70:F75),SUM(F70:F75))+N71</f>
        <v>42.25</v>
      </c>
      <c r="Q71" s="91"/>
    </row>
    <row r="72" spans="1:19" hidden="1" x14ac:dyDescent="0.35">
      <c r="A72" s="39">
        <v>10</v>
      </c>
      <c r="B72" s="92" t="s">
        <v>31</v>
      </c>
      <c r="C72" s="92" t="s">
        <v>24</v>
      </c>
      <c r="D72" s="93">
        <v>10.4</v>
      </c>
      <c r="E72" s="92">
        <f>RANK(D72,D$6:D$84)</f>
        <v>40</v>
      </c>
      <c r="F72" s="93">
        <v>11</v>
      </c>
      <c r="G72" s="92">
        <f>RANK(F72,F$6:F$84)</f>
        <v>37</v>
      </c>
      <c r="H72" s="93">
        <v>10.1</v>
      </c>
      <c r="I72" s="92">
        <f>RANK(H72,H$6:H$84)</f>
        <v>31</v>
      </c>
      <c r="J72" s="93">
        <v>10.9</v>
      </c>
      <c r="K72" s="92">
        <f>RANK(J72,J$6:J$84)</f>
        <v>10</v>
      </c>
      <c r="L72" s="94">
        <f>J72+H72+F72+D72</f>
        <v>42.4</v>
      </c>
      <c r="M72" s="95">
        <f>RANK(L72,L$6:L$84)</f>
        <v>30</v>
      </c>
      <c r="N72" s="95"/>
      <c r="O72" s="95" t="s">
        <v>4</v>
      </c>
      <c r="P72" s="94">
        <f>IF(COUNT(H70:H75)=5,SUM(H70:H75)-MIN(H70:H75),SUM(H70:H75))+N72</f>
        <v>38.099999999999994</v>
      </c>
      <c r="Q72" s="91"/>
    </row>
    <row r="73" spans="1:19" hidden="1" x14ac:dyDescent="0.35">
      <c r="A73" s="39">
        <v>11</v>
      </c>
      <c r="B73" s="82" t="s">
        <v>32</v>
      </c>
      <c r="C73" s="92" t="s">
        <v>24</v>
      </c>
      <c r="D73" s="93">
        <v>10.15</v>
      </c>
      <c r="E73" s="92">
        <f>RANK(D73,D$6:D$84)</f>
        <v>45</v>
      </c>
      <c r="F73" s="93">
        <v>11</v>
      </c>
      <c r="G73" s="92">
        <f>RANK(F73,F$6:F$84)</f>
        <v>37</v>
      </c>
      <c r="H73" s="93">
        <v>10.050000000000001</v>
      </c>
      <c r="I73" s="92">
        <f>RANK(H73,H$6:H$84)</f>
        <v>33</v>
      </c>
      <c r="J73" s="93">
        <v>11</v>
      </c>
      <c r="K73" s="92">
        <f>RANK(J73,J$6:J$84)</f>
        <v>5</v>
      </c>
      <c r="L73" s="94">
        <f>J73+H73+F73+D73</f>
        <v>42.199999999999996</v>
      </c>
      <c r="M73" s="95">
        <f>RANK(L73,L$6:L$84)</f>
        <v>32</v>
      </c>
      <c r="N73" s="98">
        <f>MAX(J70:J75)</f>
        <v>11</v>
      </c>
      <c r="O73" s="95" t="s">
        <v>5</v>
      </c>
      <c r="P73" s="94">
        <f>IF(COUNT(J70:J75)=5,SUM(J70:J75)-MIN(J70:J75),SUM(J70:J75))+N73</f>
        <v>54.1</v>
      </c>
      <c r="Q73" s="91"/>
    </row>
    <row r="74" spans="1:19" hidden="1" x14ac:dyDescent="0.35">
      <c r="A74" s="41"/>
      <c r="B74" s="92"/>
      <c r="C74" s="92"/>
      <c r="D74" s="93"/>
      <c r="E74" s="92"/>
      <c r="F74" s="93"/>
      <c r="G74" s="92"/>
      <c r="H74" s="93"/>
      <c r="I74" s="92"/>
      <c r="J74" s="93"/>
      <c r="K74" s="92"/>
      <c r="L74" s="94"/>
      <c r="M74" s="95"/>
      <c r="N74" s="95"/>
      <c r="O74" s="95"/>
      <c r="P74" s="94"/>
      <c r="Q74" s="91"/>
    </row>
    <row r="75" spans="1:19" hidden="1" x14ac:dyDescent="0.35">
      <c r="A75" s="41"/>
      <c r="B75" s="92"/>
      <c r="C75" s="92"/>
      <c r="D75" s="93"/>
      <c r="E75" s="92"/>
      <c r="F75" s="93"/>
      <c r="G75" s="92"/>
      <c r="H75" s="93"/>
      <c r="I75" s="92"/>
      <c r="J75" s="93"/>
      <c r="K75" s="92"/>
      <c r="L75" s="94"/>
      <c r="M75" s="95"/>
      <c r="N75" s="95"/>
      <c r="O75" s="95" t="s">
        <v>6</v>
      </c>
      <c r="P75" s="94">
        <f>SUM(P70:P74)</f>
        <v>175.04999999999998</v>
      </c>
      <c r="Q75" s="91">
        <f>P75</f>
        <v>175.04999999999998</v>
      </c>
      <c r="R75" s="96">
        <f>RANK(Q75,Q$6:Q$84)</f>
        <v>10</v>
      </c>
    </row>
    <row r="77" spans="1:19" ht="8.25" customHeight="1" x14ac:dyDescent="0.35">
      <c r="E77" s="90"/>
      <c r="G77" s="90"/>
      <c r="I77" s="90"/>
      <c r="K77" s="90"/>
      <c r="M77" s="91"/>
      <c r="N77" s="91"/>
      <c r="P77" s="91"/>
      <c r="Q77" s="91"/>
      <c r="S77" s="90"/>
    </row>
    <row r="78" spans="1:19" hidden="1" x14ac:dyDescent="0.35">
      <c r="A78" s="49"/>
      <c r="B78" s="108"/>
      <c r="C78" s="108"/>
      <c r="D78" s="93"/>
      <c r="E78" s="92" t="e">
        <f>RANK(D78,D$6:D$84)</f>
        <v>#N/A</v>
      </c>
      <c r="F78" s="93"/>
      <c r="G78" s="92" t="e">
        <f>RANK(F78,F$6:F$84)</f>
        <v>#N/A</v>
      </c>
      <c r="H78" s="93"/>
      <c r="I78" s="92" t="e">
        <f>RANK(H78,H$6:H$84)</f>
        <v>#N/A</v>
      </c>
      <c r="J78" s="93"/>
      <c r="K78" s="92" t="e">
        <f>RANK(J78,J$6:J$84)</f>
        <v>#N/A</v>
      </c>
      <c r="L78" s="94">
        <f t="shared" ref="L78:L83" si="2">J78+H78+F78+D78</f>
        <v>0</v>
      </c>
      <c r="M78" s="95">
        <f>RANK(L78,L$6:L$84)</f>
        <v>50</v>
      </c>
      <c r="N78" s="95"/>
      <c r="O78" s="95" t="s">
        <v>2</v>
      </c>
      <c r="P78" s="94">
        <f>IF(COUNT(D78:D83)=5,SUM(D78:D83)-MIN(D78:D83),SUM(D78:D83))</f>
        <v>0</v>
      </c>
      <c r="Q78" s="91"/>
      <c r="S78" s="90"/>
    </row>
    <row r="79" spans="1:19" hidden="1" x14ac:dyDescent="0.35">
      <c r="A79" s="49"/>
      <c r="B79" s="108"/>
      <c r="C79" s="108"/>
      <c r="D79" s="93"/>
      <c r="E79" s="92" t="e">
        <f>RANK(D79,D$6:D$84)</f>
        <v>#N/A</v>
      </c>
      <c r="F79" s="93"/>
      <c r="G79" s="92" t="e">
        <f>RANK(F79,F$6:F$84)</f>
        <v>#N/A</v>
      </c>
      <c r="H79" s="93"/>
      <c r="I79" s="92" t="e">
        <f>RANK(H79,H$6:H$84)</f>
        <v>#N/A</v>
      </c>
      <c r="J79" s="93"/>
      <c r="K79" s="92" t="e">
        <f>RANK(J79,J$6:J$84)</f>
        <v>#N/A</v>
      </c>
      <c r="L79" s="94">
        <f t="shared" si="2"/>
        <v>0</v>
      </c>
      <c r="M79" s="95">
        <f>RANK(L79,L$6:L$84)</f>
        <v>50</v>
      </c>
      <c r="N79" s="95"/>
      <c r="O79" s="95" t="s">
        <v>3</v>
      </c>
      <c r="P79" s="94">
        <f>IF(COUNT(F78:F83)=5,SUM(F78:F83)-MIN(F78:F83),SUM(F78:F83))</f>
        <v>0</v>
      </c>
      <c r="Q79" s="91"/>
      <c r="S79" s="90"/>
    </row>
    <row r="80" spans="1:19" hidden="1" x14ac:dyDescent="0.35">
      <c r="A80" s="49"/>
      <c r="B80" s="108"/>
      <c r="C80" s="108"/>
      <c r="D80" s="93"/>
      <c r="E80" s="92" t="e">
        <f>RANK(D80,D$6:D$84)</f>
        <v>#N/A</v>
      </c>
      <c r="F80" s="93"/>
      <c r="G80" s="92" t="e">
        <f>RANK(F80,F$6:F$84)</f>
        <v>#N/A</v>
      </c>
      <c r="H80" s="93"/>
      <c r="I80" s="92" t="e">
        <f>RANK(H80,H$6:H$84)</f>
        <v>#N/A</v>
      </c>
      <c r="J80" s="93"/>
      <c r="K80" s="92" t="e">
        <f>RANK(J80,J$6:J$84)</f>
        <v>#N/A</v>
      </c>
      <c r="L80" s="94">
        <f t="shared" si="2"/>
        <v>0</v>
      </c>
      <c r="M80" s="95">
        <f>RANK(L80,L$6:L$84)</f>
        <v>50</v>
      </c>
      <c r="N80" s="95"/>
      <c r="O80" s="95" t="s">
        <v>4</v>
      </c>
      <c r="P80" s="94">
        <f>IF(COUNT(H78:H83)=5,SUM(H78:H83)-MIN(H78:H83),SUM(H78:H83))</f>
        <v>0</v>
      </c>
      <c r="Q80" s="91"/>
      <c r="S80" s="90"/>
    </row>
    <row r="81" spans="1:19" hidden="1" x14ac:dyDescent="0.35">
      <c r="A81" s="38"/>
      <c r="B81" s="108"/>
      <c r="C81" s="108"/>
      <c r="D81" s="93"/>
      <c r="E81" s="92" t="e">
        <f>RANK(D81,D$6:D$84)</f>
        <v>#N/A</v>
      </c>
      <c r="F81" s="93"/>
      <c r="G81" s="92" t="e">
        <f>RANK(F81,F$6:F$84)</f>
        <v>#N/A</v>
      </c>
      <c r="H81" s="93"/>
      <c r="I81" s="92" t="e">
        <f>RANK(H81,H$6:H$84)</f>
        <v>#N/A</v>
      </c>
      <c r="J81" s="93"/>
      <c r="K81" s="92" t="e">
        <f>RANK(J81,J$6:J$84)</f>
        <v>#N/A</v>
      </c>
      <c r="L81" s="94">
        <f t="shared" si="2"/>
        <v>0</v>
      </c>
      <c r="M81" s="95">
        <f>RANK(L81,L$6:L$84)</f>
        <v>50</v>
      </c>
      <c r="N81" s="95"/>
      <c r="O81" s="95" t="s">
        <v>5</v>
      </c>
      <c r="P81" s="94">
        <f>IF(COUNT(J78:J83)=5,SUM(J78:J83)-MIN(J78:J83),SUM(J78:J83))</f>
        <v>0</v>
      </c>
      <c r="Q81" s="91"/>
      <c r="S81" s="90"/>
    </row>
    <row r="82" spans="1:19" hidden="1" x14ac:dyDescent="0.35">
      <c r="A82" s="111"/>
      <c r="B82" s="92"/>
      <c r="C82" s="92"/>
      <c r="D82" s="92"/>
      <c r="E82" s="92" t="e">
        <f>RANK(D82,D$6:D$84)</f>
        <v>#N/A</v>
      </c>
      <c r="F82" s="92"/>
      <c r="G82" s="92" t="e">
        <f>RANK(F82,F$6:F$84)</f>
        <v>#N/A</v>
      </c>
      <c r="H82" s="92"/>
      <c r="I82" s="92" t="e">
        <f>RANK(H82,H$6:H$84)</f>
        <v>#N/A</v>
      </c>
      <c r="J82" s="92"/>
      <c r="K82" s="92" t="e">
        <f>RANK(J82,J$6:J$84)</f>
        <v>#N/A</v>
      </c>
      <c r="L82" s="94">
        <f t="shared" si="2"/>
        <v>0</v>
      </c>
      <c r="M82" s="95">
        <f>RANK(L82,L$6:L$84)</f>
        <v>50</v>
      </c>
      <c r="N82" s="95"/>
      <c r="O82" s="95"/>
      <c r="P82" s="94"/>
      <c r="Q82" s="91"/>
      <c r="S82" s="90"/>
    </row>
    <row r="83" spans="1:19" hidden="1" x14ac:dyDescent="0.35">
      <c r="A83" s="111"/>
      <c r="B83" s="92"/>
      <c r="C83" s="92"/>
      <c r="D83" s="92"/>
      <c r="E83" s="92" t="e">
        <f>RANK(D83,D$6:D$84)</f>
        <v>#N/A</v>
      </c>
      <c r="F83" s="92"/>
      <c r="G83" s="92" t="e">
        <f>RANK(F83,F$6:F$84)</f>
        <v>#N/A</v>
      </c>
      <c r="H83" s="92"/>
      <c r="I83" s="92" t="e">
        <f>RANK(H83,H$6:H$84)</f>
        <v>#N/A</v>
      </c>
      <c r="J83" s="92"/>
      <c r="K83" s="92" t="e">
        <f>RANK(J83,J$6:J$84)</f>
        <v>#N/A</v>
      </c>
      <c r="L83" s="94">
        <f t="shared" si="2"/>
        <v>0</v>
      </c>
      <c r="M83" s="95">
        <f>RANK(L83,L$6:L$84)</f>
        <v>50</v>
      </c>
      <c r="N83" s="95"/>
      <c r="O83" s="95" t="s">
        <v>6</v>
      </c>
      <c r="P83" s="94">
        <f>SUM(P78:P82)</f>
        <v>0</v>
      </c>
      <c r="Q83" s="91">
        <f>P83</f>
        <v>0</v>
      </c>
      <c r="R83" s="96">
        <f>RANK(Q83,Q$6:Q$84)</f>
        <v>11</v>
      </c>
      <c r="S83" s="90"/>
    </row>
    <row r="84" spans="1:19" x14ac:dyDescent="0.35">
      <c r="E84" s="90"/>
      <c r="G84" s="90"/>
      <c r="I84" s="90"/>
      <c r="K84" s="90"/>
      <c r="M84" s="91"/>
      <c r="N84" s="91"/>
    </row>
  </sheetData>
  <mergeCells count="2">
    <mergeCell ref="A1:R1"/>
    <mergeCell ref="A2:R2"/>
  </mergeCells>
  <phoneticPr fontId="6" type="noConversion"/>
  <conditionalFormatting sqref="R3:R5 R7:R65536">
    <cfRule type="cellIs" dxfId="135" priority="39" stopIfTrue="1" operator="equal">
      <formula>3</formula>
    </cfRule>
    <cfRule type="cellIs" dxfId="134" priority="40" stopIfTrue="1" operator="equal">
      <formula>2</formula>
    </cfRule>
    <cfRule type="cellIs" dxfId="133" priority="41" stopIfTrue="1" operator="equal">
      <formula>1</formula>
    </cfRule>
  </conditionalFormatting>
  <conditionalFormatting sqref="E1 G1 I1 K1 K13:K18 I13:I18 G13:G18 E13:E18 K69:K65536 K20:K67 I69:I65536 I20:I67 G69:G65536 G20:G67 E69:E65536 E20:E67 E3:E5 G3:G5 I3:I5 K3:K5 K7:K11 I7:I11 G7:G11 E7:E11">
    <cfRule type="cellIs" dxfId="132" priority="38" stopIfTrue="1" operator="equal">
      <formula>1</formula>
    </cfRule>
  </conditionalFormatting>
  <conditionalFormatting sqref="A41:D69 A13:D13 A7:C12 A20:D27 A14:C19">
    <cfRule type="cellIs" dxfId="131" priority="37" stopIfTrue="1" operator="equal">
      <formula>1</formula>
    </cfRule>
  </conditionalFormatting>
  <conditionalFormatting sqref="E2 G2 I2 K2">
    <cfRule type="cellIs" dxfId="130" priority="29" stopIfTrue="1" operator="equal">
      <formula>1</formula>
    </cfRule>
  </conditionalFormatting>
  <conditionalFormatting sqref="A76:D76 A70:C75 A34:D69">
    <cfRule type="cellIs" dxfId="129" priority="28" stopIfTrue="1" operator="equal">
      <formula>1</formula>
    </cfRule>
  </conditionalFormatting>
  <conditionalFormatting sqref="A55:D69">
    <cfRule type="cellIs" dxfId="128" priority="24" stopIfTrue="1" operator="equal">
      <formula>1</formula>
    </cfRule>
  </conditionalFormatting>
  <conditionalFormatting sqref="H41:H69 H13 F41:F69 F13 H20:H27 F20:F27">
    <cfRule type="cellIs" dxfId="127" priority="17" stopIfTrue="1" operator="equal">
      <formula>1</formula>
    </cfRule>
  </conditionalFormatting>
  <conditionalFormatting sqref="H34:H69 H76 F34:F69 F76">
    <cfRule type="cellIs" dxfId="126" priority="16" stopIfTrue="1" operator="equal">
      <formula>1</formula>
    </cfRule>
  </conditionalFormatting>
  <conditionalFormatting sqref="H55:H69 F55:F69">
    <cfRule type="cellIs" dxfId="125" priority="15" stopIfTrue="1" operator="equal">
      <formula>1</formula>
    </cfRule>
  </conditionalFormatting>
  <conditionalFormatting sqref="J41:J69 J13 J20:J27">
    <cfRule type="cellIs" dxfId="124" priority="14" stopIfTrue="1" operator="equal">
      <formula>1</formula>
    </cfRule>
  </conditionalFormatting>
  <conditionalFormatting sqref="J34:J69 J76">
    <cfRule type="cellIs" dxfId="123" priority="13" stopIfTrue="1" operator="equal">
      <formula>1</formula>
    </cfRule>
  </conditionalFormatting>
  <conditionalFormatting sqref="J55:J69">
    <cfRule type="cellIs" dxfId="122" priority="12" stopIfTrue="1" operator="equal">
      <formula>1</formula>
    </cfRule>
  </conditionalFormatting>
  <conditionalFormatting sqref="R14:R27">
    <cfRule type="cellIs" dxfId="121" priority="9" stopIfTrue="1" operator="equal">
      <formula>3</formula>
    </cfRule>
    <cfRule type="cellIs" dxfId="120" priority="10" stopIfTrue="1" operator="equal">
      <formula>2</formula>
    </cfRule>
    <cfRule type="cellIs" dxfId="119" priority="11" stopIfTrue="1" operator="equal">
      <formula>1</formula>
    </cfRule>
  </conditionalFormatting>
  <conditionalFormatting sqref="A20:K27">
    <cfRule type="cellIs" dxfId="118" priority="8" stopIfTrue="1" operator="equal">
      <formula>1</formula>
    </cfRule>
  </conditionalFormatting>
  <conditionalFormatting sqref="R6">
    <cfRule type="cellIs" dxfId="117" priority="2" stopIfTrue="1" operator="equal">
      <formula>3</formula>
    </cfRule>
    <cfRule type="cellIs" dxfId="116" priority="3" stopIfTrue="1" operator="equal">
      <formula>2</formula>
    </cfRule>
    <cfRule type="cellIs" dxfId="115" priority="4" stopIfTrue="1" operator="equal">
      <formula>1</formula>
    </cfRule>
  </conditionalFormatting>
  <conditionalFormatting sqref="E6 G6 I6 K6">
    <cfRule type="cellIs" dxfId="114" priority="1" stopIfTrue="1" operator="equal">
      <formula>1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3A25-A9DF-4634-AF13-1DFE9FF734F5}">
  <sheetPr>
    <tabColor theme="5" tint="0.59999389629810485"/>
    <pageSetUpPr fitToPage="1"/>
  </sheetPr>
  <dimension ref="A1:S119"/>
  <sheetViews>
    <sheetView zoomScale="90" zoomScaleNormal="90" workbookViewId="0">
      <selection sqref="A1:R1"/>
    </sheetView>
  </sheetViews>
  <sheetFormatPr defaultRowHeight="14.5" x14ac:dyDescent="0.35"/>
  <cols>
    <col min="1" max="1" width="5.36328125" style="15" customWidth="1"/>
    <col min="2" max="2" width="23.453125" style="6" customWidth="1"/>
    <col min="3" max="3" width="23.36328125" style="6" customWidth="1"/>
    <col min="4" max="4" width="8.6328125" style="24" customWidth="1"/>
    <col min="5" max="5" width="7.08984375" style="6" bestFit="1" customWidth="1"/>
    <col min="6" max="6" width="8.6328125" style="24" customWidth="1"/>
    <col min="7" max="7" width="7.08984375" style="6" bestFit="1" customWidth="1"/>
    <col min="8" max="8" width="8.6328125" style="24" customWidth="1"/>
    <col min="9" max="9" width="7.08984375" style="6" bestFit="1" customWidth="1"/>
    <col min="10" max="10" width="8.6328125" style="24" customWidth="1"/>
    <col min="11" max="11" width="7.08984375" style="6" bestFit="1" customWidth="1"/>
    <col min="12" max="12" width="8.6328125" style="71" customWidth="1"/>
    <col min="13" max="13" width="7.08984375" style="22" bestFit="1" customWidth="1"/>
    <col min="14" max="14" width="7.08984375" style="22" customWidth="1"/>
    <col min="15" max="15" width="6.90625" style="22" customWidth="1"/>
    <col min="16" max="16" width="8.6328125" style="22" customWidth="1"/>
    <col min="17" max="17" width="0.36328125" style="22" customWidth="1"/>
    <col min="18" max="18" width="6.54296875" style="69" customWidth="1"/>
    <col min="19" max="16384" width="8.7265625" style="6"/>
  </cols>
  <sheetData>
    <row r="1" spans="1:19" s="26" customFormat="1" ht="16.5" customHeight="1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26" customFormat="1" ht="16.5" customHeight="1" x14ac:dyDescent="0.4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16.5" customHeight="1" x14ac:dyDescent="0.35">
      <c r="E3" s="5"/>
      <c r="G3" s="5"/>
      <c r="I3" s="5"/>
      <c r="K3" s="5"/>
      <c r="M3" s="68"/>
      <c r="N3" s="68"/>
    </row>
    <row r="4" spans="1:19" s="67" customFormat="1" ht="15.5" x14ac:dyDescent="0.35">
      <c r="A4" s="118"/>
      <c r="B4" s="67" t="s">
        <v>14</v>
      </c>
      <c r="D4" s="76"/>
      <c r="F4" s="76"/>
      <c r="H4" s="76"/>
      <c r="J4" s="76"/>
      <c r="L4" s="76"/>
      <c r="R4" s="70"/>
    </row>
    <row r="5" spans="1:19" hidden="1" x14ac:dyDescent="0.35"/>
    <row r="6" spans="1:19" hidden="1" x14ac:dyDescent="0.35">
      <c r="A6" s="54"/>
      <c r="B6" s="37"/>
      <c r="C6" s="37"/>
      <c r="D6" s="31"/>
      <c r="E6" s="30" t="e">
        <f t="shared" ref="E6:E11" si="0">RANK(D6,D$6:D$119)</f>
        <v>#N/A</v>
      </c>
      <c r="F6" s="31"/>
      <c r="G6" s="30" t="e">
        <f t="shared" ref="G6:G11" si="1">RANK(F6,F$6:F$119)</f>
        <v>#N/A</v>
      </c>
      <c r="H6" s="31"/>
      <c r="I6" s="30" t="e">
        <f t="shared" ref="I6:I11" si="2">RANK(H6,H$6:H$119)</f>
        <v>#N/A</v>
      </c>
      <c r="J6" s="31"/>
      <c r="K6" s="30" t="e">
        <f t="shared" ref="K6:K11" si="3">RANK(J6,J$6:J$119)</f>
        <v>#N/A</v>
      </c>
      <c r="L6" s="72">
        <f t="shared" ref="L6:L11" si="4">J6+H6+F6+D6</f>
        <v>0</v>
      </c>
      <c r="M6" s="73">
        <f t="shared" ref="M6:M11" si="5">RANK(L6,L$6:L$119)</f>
        <v>60</v>
      </c>
      <c r="N6" s="73"/>
      <c r="O6" s="73" t="s">
        <v>2</v>
      </c>
      <c r="P6" s="72">
        <f>IF(COUNT(D6:D11)=5,SUM(D6:D11)-MIN(D6:D11),SUM(D6:D11))</f>
        <v>0</v>
      </c>
      <c r="Q6" s="71"/>
    </row>
    <row r="7" spans="1:19" hidden="1" x14ac:dyDescent="0.35">
      <c r="A7" s="55"/>
      <c r="B7" s="37"/>
      <c r="C7" s="37"/>
      <c r="D7" s="31"/>
      <c r="E7" s="30" t="e">
        <f t="shared" si="0"/>
        <v>#N/A</v>
      </c>
      <c r="F7" s="31"/>
      <c r="G7" s="30" t="e">
        <f t="shared" si="1"/>
        <v>#N/A</v>
      </c>
      <c r="H7" s="31"/>
      <c r="I7" s="30" t="e">
        <f t="shared" si="2"/>
        <v>#N/A</v>
      </c>
      <c r="J7" s="31"/>
      <c r="K7" s="30" t="e">
        <f t="shared" si="3"/>
        <v>#N/A</v>
      </c>
      <c r="L7" s="72">
        <f t="shared" si="4"/>
        <v>0</v>
      </c>
      <c r="M7" s="73">
        <f t="shared" si="5"/>
        <v>60</v>
      </c>
      <c r="N7" s="73"/>
      <c r="O7" s="73" t="s">
        <v>3</v>
      </c>
      <c r="P7" s="72">
        <f>IF(COUNT(F6:F11)=5,SUM(F6:F11)-MIN(F6:F11),SUM(F6:F11))</f>
        <v>0</v>
      </c>
      <c r="Q7" s="71"/>
    </row>
    <row r="8" spans="1:19" hidden="1" x14ac:dyDescent="0.35">
      <c r="A8" s="55"/>
      <c r="B8" s="37"/>
      <c r="C8" s="37"/>
      <c r="D8" s="31"/>
      <c r="E8" s="30" t="e">
        <f t="shared" si="0"/>
        <v>#N/A</v>
      </c>
      <c r="F8" s="31"/>
      <c r="G8" s="30" t="e">
        <f t="shared" si="1"/>
        <v>#N/A</v>
      </c>
      <c r="H8" s="31"/>
      <c r="I8" s="30" t="e">
        <f t="shared" si="2"/>
        <v>#N/A</v>
      </c>
      <c r="J8" s="31"/>
      <c r="K8" s="30" t="e">
        <f t="shared" si="3"/>
        <v>#N/A</v>
      </c>
      <c r="L8" s="72">
        <f t="shared" si="4"/>
        <v>0</v>
      </c>
      <c r="M8" s="73">
        <f t="shared" si="5"/>
        <v>60</v>
      </c>
      <c r="N8" s="73"/>
      <c r="O8" s="73" t="s">
        <v>4</v>
      </c>
      <c r="P8" s="72">
        <f>IF(COUNT(H6:H11)=5,SUM(H6:H11)-MIN(H6:H11),SUM(H6:H11))</f>
        <v>0</v>
      </c>
      <c r="Q8" s="71"/>
    </row>
    <row r="9" spans="1:19" hidden="1" x14ac:dyDescent="0.35">
      <c r="A9" s="55"/>
      <c r="B9" s="37"/>
      <c r="C9" s="37"/>
      <c r="D9" s="31"/>
      <c r="E9" s="30" t="e">
        <f t="shared" si="0"/>
        <v>#N/A</v>
      </c>
      <c r="F9" s="31"/>
      <c r="G9" s="30" t="e">
        <f t="shared" si="1"/>
        <v>#N/A</v>
      </c>
      <c r="H9" s="31"/>
      <c r="I9" s="30" t="e">
        <f t="shared" si="2"/>
        <v>#N/A</v>
      </c>
      <c r="J9" s="31"/>
      <c r="K9" s="30" t="e">
        <f t="shared" si="3"/>
        <v>#N/A</v>
      </c>
      <c r="L9" s="72">
        <f t="shared" si="4"/>
        <v>0</v>
      </c>
      <c r="M9" s="73">
        <f t="shared" si="5"/>
        <v>60</v>
      </c>
      <c r="N9" s="73"/>
      <c r="O9" s="73" t="s">
        <v>5</v>
      </c>
      <c r="P9" s="72">
        <f>IF(COUNT(J6:J11)=5,SUM(J6:J11)-MIN(J6:J11),SUM(J6:J11))</f>
        <v>0</v>
      </c>
      <c r="Q9" s="71"/>
    </row>
    <row r="10" spans="1:19" hidden="1" x14ac:dyDescent="0.35">
      <c r="A10" s="56"/>
      <c r="B10" s="37"/>
      <c r="C10" s="37"/>
      <c r="D10" s="31"/>
      <c r="E10" s="30" t="e">
        <f t="shared" si="0"/>
        <v>#N/A</v>
      </c>
      <c r="F10" s="31"/>
      <c r="G10" s="30" t="e">
        <f t="shared" si="1"/>
        <v>#N/A</v>
      </c>
      <c r="H10" s="31"/>
      <c r="I10" s="30" t="e">
        <f t="shared" si="2"/>
        <v>#N/A</v>
      </c>
      <c r="J10" s="31"/>
      <c r="K10" s="30" t="e">
        <f t="shared" si="3"/>
        <v>#N/A</v>
      </c>
      <c r="L10" s="72">
        <f t="shared" si="4"/>
        <v>0</v>
      </c>
      <c r="M10" s="73">
        <f t="shared" si="5"/>
        <v>60</v>
      </c>
      <c r="N10" s="73"/>
      <c r="O10" s="73"/>
      <c r="P10" s="72"/>
      <c r="Q10" s="71"/>
    </row>
    <row r="11" spans="1:19" hidden="1" x14ac:dyDescent="0.35">
      <c r="A11" s="47"/>
      <c r="B11" s="37"/>
      <c r="C11" s="37"/>
      <c r="D11" s="31"/>
      <c r="E11" s="30" t="e">
        <f t="shared" si="0"/>
        <v>#N/A</v>
      </c>
      <c r="F11" s="31"/>
      <c r="G11" s="30" t="e">
        <f t="shared" si="1"/>
        <v>#N/A</v>
      </c>
      <c r="H11" s="31"/>
      <c r="I11" s="30" t="e">
        <f t="shared" si="2"/>
        <v>#N/A</v>
      </c>
      <c r="J11" s="31"/>
      <c r="K11" s="30" t="e">
        <f t="shared" si="3"/>
        <v>#N/A</v>
      </c>
      <c r="L11" s="72">
        <f t="shared" si="4"/>
        <v>0</v>
      </c>
      <c r="M11" s="73">
        <f t="shared" si="5"/>
        <v>60</v>
      </c>
      <c r="N11" s="73"/>
      <c r="O11" s="73" t="s">
        <v>6</v>
      </c>
      <c r="P11" s="72">
        <f>SUM(P6:P10)</f>
        <v>0</v>
      </c>
      <c r="Q11" s="71">
        <f>P11</f>
        <v>0</v>
      </c>
      <c r="R11" s="74">
        <f>RANK(Q11,Q$6:Q$118)</f>
        <v>13</v>
      </c>
      <c r="S11" s="24"/>
    </row>
    <row r="12" spans="1:19" x14ac:dyDescent="0.35">
      <c r="E12" s="24"/>
      <c r="G12" s="24"/>
      <c r="I12" s="24"/>
      <c r="K12" s="24"/>
      <c r="M12" s="71"/>
      <c r="N12" s="71"/>
      <c r="P12" s="71"/>
      <c r="Q12" s="71"/>
      <c r="S12" s="24"/>
    </row>
    <row r="13" spans="1:19" s="85" customFormat="1" x14ac:dyDescent="0.35">
      <c r="A13" s="97"/>
      <c r="B13" s="113" t="s">
        <v>0</v>
      </c>
      <c r="C13" s="113" t="s">
        <v>1</v>
      </c>
      <c r="D13" s="97" t="s">
        <v>2</v>
      </c>
      <c r="E13" s="97" t="s">
        <v>7</v>
      </c>
      <c r="F13" s="97" t="s">
        <v>3</v>
      </c>
      <c r="G13" s="97" t="s">
        <v>7</v>
      </c>
      <c r="H13" s="97" t="s">
        <v>4</v>
      </c>
      <c r="I13" s="97" t="s">
        <v>7</v>
      </c>
      <c r="J13" s="97" t="s">
        <v>5</v>
      </c>
      <c r="K13" s="97" t="s">
        <v>7</v>
      </c>
      <c r="L13" s="97" t="s">
        <v>6</v>
      </c>
      <c r="M13" s="97" t="s">
        <v>7</v>
      </c>
      <c r="N13" s="97" t="s">
        <v>16</v>
      </c>
      <c r="R13" s="103"/>
    </row>
    <row r="14" spans="1:19" ht="14.25" customHeight="1" x14ac:dyDescent="0.35">
      <c r="A14" s="60" t="s">
        <v>312</v>
      </c>
      <c r="B14" s="44" t="s">
        <v>174</v>
      </c>
      <c r="C14" s="44" t="s">
        <v>181</v>
      </c>
      <c r="D14" s="31">
        <v>12.55</v>
      </c>
      <c r="E14" s="30">
        <f>RANK(D14,D$6:D$119)</f>
        <v>1</v>
      </c>
      <c r="F14" s="31">
        <v>11.6</v>
      </c>
      <c r="G14" s="30">
        <f>RANK(F14,F$6:F$119)</f>
        <v>5</v>
      </c>
      <c r="H14" s="31">
        <v>9.8000000000000007</v>
      </c>
      <c r="I14" s="30">
        <f>RANK(H14,H$6:H$119)</f>
        <v>41</v>
      </c>
      <c r="J14" s="31">
        <v>12.3</v>
      </c>
      <c r="K14" s="30">
        <f>RANK(J14,J$6:J$119)</f>
        <v>6</v>
      </c>
      <c r="L14" s="72">
        <f>J14+H14+F14+D14</f>
        <v>46.25</v>
      </c>
      <c r="M14" s="73">
        <f>RANK(L14,L$6:L$119)</f>
        <v>9</v>
      </c>
      <c r="N14" s="73"/>
      <c r="O14" s="73" t="s">
        <v>2</v>
      </c>
      <c r="P14" s="72">
        <f>IF(COUNT(D14:D19)=5,SUM(D14:D19)-MIN(D14:D19),SUM(D14:D19))+N14</f>
        <v>49.650000000000006</v>
      </c>
      <c r="Q14" s="71"/>
    </row>
    <row r="15" spans="1:19" x14ac:dyDescent="0.35">
      <c r="A15" s="60" t="s">
        <v>313</v>
      </c>
      <c r="B15" s="44" t="s">
        <v>177</v>
      </c>
      <c r="C15" s="44" t="s">
        <v>181</v>
      </c>
      <c r="D15" s="31">
        <v>12.3</v>
      </c>
      <c r="E15" s="30">
        <f>RANK(D15,D$6:D$119)</f>
        <v>7</v>
      </c>
      <c r="F15" s="31">
        <v>11.2</v>
      </c>
      <c r="G15" s="30">
        <f>RANK(F15,F$6:F$119)</f>
        <v>21</v>
      </c>
      <c r="H15" s="31">
        <v>10.95</v>
      </c>
      <c r="I15" s="30">
        <f>RANK(H15,H$6:H$119)</f>
        <v>7</v>
      </c>
      <c r="J15" s="31">
        <v>12.55</v>
      </c>
      <c r="K15" s="30">
        <f>RANK(J15,J$6:J$119)</f>
        <v>4</v>
      </c>
      <c r="L15" s="72">
        <f>J15+H15+F15+D15</f>
        <v>47</v>
      </c>
      <c r="M15" s="73">
        <f>RANK(L15,L$6:L$119)</f>
        <v>3</v>
      </c>
      <c r="N15" s="73"/>
      <c r="O15" s="73" t="s">
        <v>3</v>
      </c>
      <c r="P15" s="72">
        <f>IF(COUNT(F14:F19)=5,SUM(F14:F19)-MIN(F14:F19),SUM(F14:F19))+N15</f>
        <v>46.249999999999986</v>
      </c>
      <c r="Q15" s="71"/>
    </row>
    <row r="16" spans="1:19" x14ac:dyDescent="0.35">
      <c r="A16" s="60" t="s">
        <v>314</v>
      </c>
      <c r="B16" s="51" t="s">
        <v>179</v>
      </c>
      <c r="C16" s="44" t="s">
        <v>181</v>
      </c>
      <c r="D16" s="31">
        <v>12.3</v>
      </c>
      <c r="E16" s="30">
        <f>RANK(D16,D$6:D$119)</f>
        <v>7</v>
      </c>
      <c r="F16" s="31">
        <v>11.55</v>
      </c>
      <c r="G16" s="30">
        <f>RANK(F16,F$6:F$119)</f>
        <v>7</v>
      </c>
      <c r="H16" s="31">
        <v>10.55</v>
      </c>
      <c r="I16" s="30">
        <f>RANK(H16,H$6:H$119)</f>
        <v>26</v>
      </c>
      <c r="J16" s="31">
        <v>12.05</v>
      </c>
      <c r="K16" s="30">
        <f>RANK(J16,J$6:J$119)</f>
        <v>11</v>
      </c>
      <c r="L16" s="72">
        <f>J16+H16+F16+D16</f>
        <v>46.45</v>
      </c>
      <c r="M16" s="73">
        <f>RANK(L16,L$6:L$119)</f>
        <v>7</v>
      </c>
      <c r="N16" s="73"/>
      <c r="O16" s="73" t="s">
        <v>4</v>
      </c>
      <c r="P16" s="72">
        <f>IF(COUNT(H14:H19)=5,SUM(H14:H19)-MIN(H14:H19),SUM(H14:H19))+N16</f>
        <v>42</v>
      </c>
      <c r="Q16" s="71"/>
    </row>
    <row r="17" spans="1:19" x14ac:dyDescent="0.35">
      <c r="A17" s="60" t="s">
        <v>351</v>
      </c>
      <c r="B17" s="44" t="s">
        <v>180</v>
      </c>
      <c r="C17" s="44" t="s">
        <v>181</v>
      </c>
      <c r="D17" s="31">
        <v>12.35</v>
      </c>
      <c r="E17" s="30">
        <f>RANK(D17,D$6:D$119)</f>
        <v>5</v>
      </c>
      <c r="F17" s="31">
        <v>11.65</v>
      </c>
      <c r="G17" s="30">
        <f>RANK(F17,F$6:F$119)</f>
        <v>1</v>
      </c>
      <c r="H17" s="31">
        <v>10.7</v>
      </c>
      <c r="I17" s="30">
        <f>RANK(H17,H$6:H$119)</f>
        <v>18</v>
      </c>
      <c r="J17" s="31">
        <v>12.6</v>
      </c>
      <c r="K17" s="30">
        <f>RANK(J17,J$6:J$119)</f>
        <v>3</v>
      </c>
      <c r="L17" s="72">
        <f>J17+H17+F17+D17</f>
        <v>47.3</v>
      </c>
      <c r="M17" s="73">
        <f>RANK(L17,L$6:L$119)</f>
        <v>2</v>
      </c>
      <c r="N17" s="75">
        <f>MAX(J14:J19)</f>
        <v>12.6</v>
      </c>
      <c r="O17" s="73" t="s">
        <v>5</v>
      </c>
      <c r="P17" s="72">
        <f>IF(COUNT(J14:J19)=5,SUM(J14:J19)-MIN(J14:J19),SUM(J14:J19))+N17</f>
        <v>62.400000000000013</v>
      </c>
      <c r="Q17" s="71"/>
    </row>
    <row r="18" spans="1:19" x14ac:dyDescent="0.35">
      <c r="A18" s="60" t="s">
        <v>315</v>
      </c>
      <c r="B18" s="44" t="s">
        <v>184</v>
      </c>
      <c r="C18" s="44" t="s">
        <v>181</v>
      </c>
      <c r="D18" s="31">
        <v>12.45</v>
      </c>
      <c r="E18" s="30">
        <f>RANK(D18,D$6:D$119)</f>
        <v>3</v>
      </c>
      <c r="F18" s="31">
        <v>11.45</v>
      </c>
      <c r="G18" s="30">
        <f>RANK(F18,F$6:F$119)</f>
        <v>12</v>
      </c>
      <c r="H18" s="31">
        <v>9</v>
      </c>
      <c r="I18" s="30">
        <f>RANK(H18,H$6:H$119)</f>
        <v>51</v>
      </c>
      <c r="J18" s="31">
        <v>12.35</v>
      </c>
      <c r="K18" s="30">
        <f>RANK(J18,J$6:J$119)</f>
        <v>5</v>
      </c>
      <c r="L18" s="72">
        <f>J18+H18+F18+D18</f>
        <v>45.25</v>
      </c>
      <c r="M18" s="73">
        <f>RANK(L18,L$6:L$119)</f>
        <v>24</v>
      </c>
      <c r="N18" s="73"/>
      <c r="O18" s="73"/>
      <c r="P18" s="72"/>
      <c r="Q18" s="71"/>
    </row>
    <row r="19" spans="1:19" x14ac:dyDescent="0.3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78"/>
      <c r="M19" s="78"/>
      <c r="N19" s="73"/>
      <c r="O19" s="73" t="s">
        <v>6</v>
      </c>
      <c r="P19" s="72">
        <f>SUM(P14:P18)</f>
        <v>200.29999999999998</v>
      </c>
      <c r="Q19" s="71">
        <f>P19</f>
        <v>200.29999999999998</v>
      </c>
      <c r="R19" s="74">
        <f>RANK(Q19,Q$6:Q$119)</f>
        <v>1</v>
      </c>
      <c r="S19" s="24"/>
    </row>
    <row r="20" spans="1:19" x14ac:dyDescent="0.35">
      <c r="A20" s="24"/>
      <c r="B20" s="24"/>
      <c r="C20" s="24"/>
      <c r="E20" s="24"/>
      <c r="G20" s="24"/>
      <c r="I20" s="24"/>
      <c r="K20" s="24"/>
      <c r="M20" s="71"/>
      <c r="N20" s="71"/>
      <c r="P20" s="71"/>
      <c r="Q20" s="71"/>
      <c r="S20" s="24"/>
    </row>
    <row r="21" spans="1:19" ht="14.25" customHeight="1" x14ac:dyDescent="0.35">
      <c r="A21" s="32">
        <v>96</v>
      </c>
      <c r="B21" s="44" t="s">
        <v>178</v>
      </c>
      <c r="C21" s="53" t="s">
        <v>175</v>
      </c>
      <c r="D21" s="31">
        <v>12.05</v>
      </c>
      <c r="E21" s="30">
        <f>RANK(D21,D$6:D$119)</f>
        <v>18</v>
      </c>
      <c r="F21" s="31">
        <v>11.35</v>
      </c>
      <c r="G21" s="30">
        <f>RANK(F21,F$6:F$119)</f>
        <v>16</v>
      </c>
      <c r="H21" s="31">
        <v>11.1</v>
      </c>
      <c r="I21" s="30">
        <f>RANK(H21,H$6:H$119)</f>
        <v>2</v>
      </c>
      <c r="J21" s="31">
        <v>11.9</v>
      </c>
      <c r="K21" s="30">
        <f>RANK(J21,J$6:J$119)</f>
        <v>15</v>
      </c>
      <c r="L21" s="72">
        <f>J21+H21+F21+D21</f>
        <v>46.400000000000006</v>
      </c>
      <c r="M21" s="73">
        <f>RANK(L21,L$6:L$119)</f>
        <v>8</v>
      </c>
      <c r="N21" s="73"/>
      <c r="O21" s="73" t="s">
        <v>2</v>
      </c>
      <c r="P21" s="72">
        <f>IF(COUNT(D21:D26)=5,SUM(D21:D26)-MIN(D21:D26),SUM(D21:D26))+N21</f>
        <v>49.3</v>
      </c>
      <c r="Q21" s="71"/>
    </row>
    <row r="22" spans="1:19" x14ac:dyDescent="0.35">
      <c r="A22" s="58" t="s">
        <v>309</v>
      </c>
      <c r="B22" s="44" t="s">
        <v>176</v>
      </c>
      <c r="C22" s="53" t="s">
        <v>175</v>
      </c>
      <c r="D22" s="31">
        <v>12.25</v>
      </c>
      <c r="E22" s="30">
        <f>RANK(D22,D$6:D$119)</f>
        <v>10</v>
      </c>
      <c r="F22" s="31">
        <v>9.4</v>
      </c>
      <c r="G22" s="30">
        <f>RANK(F22,F$6:F$119)</f>
        <v>50</v>
      </c>
      <c r="H22" s="31">
        <v>9.9</v>
      </c>
      <c r="I22" s="30">
        <f>RANK(H22,H$6:H$119)</f>
        <v>38</v>
      </c>
      <c r="J22" s="31">
        <v>12</v>
      </c>
      <c r="K22" s="30">
        <f>RANK(J22,J$6:J$119)</f>
        <v>12</v>
      </c>
      <c r="L22" s="72">
        <f>J22+H22+F22+D22</f>
        <v>43.55</v>
      </c>
      <c r="M22" s="73">
        <f>RANK(L22,L$6:L$119)</f>
        <v>41</v>
      </c>
      <c r="N22" s="75">
        <f>MAX(F21:F26)</f>
        <v>11.55</v>
      </c>
      <c r="O22" s="73" t="s">
        <v>3</v>
      </c>
      <c r="P22" s="72">
        <f>IF(COUNT(F21:F26)=5,SUM(F21:F26)-MIN(F21:F26),SUM(F21:F26))+N22</f>
        <v>55.399999999999991</v>
      </c>
      <c r="Q22" s="71"/>
    </row>
    <row r="23" spans="1:19" x14ac:dyDescent="0.35">
      <c r="A23" s="60" t="s">
        <v>310</v>
      </c>
      <c r="B23" s="44" t="s">
        <v>182</v>
      </c>
      <c r="C23" s="53" t="s">
        <v>175</v>
      </c>
      <c r="D23" s="31">
        <v>12.55</v>
      </c>
      <c r="E23" s="30">
        <f>RANK(D23,D$6:D$119)</f>
        <v>1</v>
      </c>
      <c r="F23" s="31">
        <v>11.55</v>
      </c>
      <c r="G23" s="30">
        <f>RANK(F23,F$6:F$119)</f>
        <v>7</v>
      </c>
      <c r="H23" s="31">
        <v>11</v>
      </c>
      <c r="I23" s="30">
        <f>RANK(H23,H$6:H$119)</f>
        <v>5</v>
      </c>
      <c r="J23" s="31">
        <v>12.25</v>
      </c>
      <c r="K23" s="30">
        <f>RANK(J23,J$6:J$119)</f>
        <v>7</v>
      </c>
      <c r="L23" s="72">
        <f>J23+H23+F23+D23</f>
        <v>47.349999999999994</v>
      </c>
      <c r="M23" s="73">
        <f>RANK(L23,L$6:L$119)</f>
        <v>1</v>
      </c>
      <c r="N23" s="73"/>
      <c r="O23" s="73" t="s">
        <v>4</v>
      </c>
      <c r="P23" s="72">
        <f>IF(COUNT(H21:H26)=5,SUM(H21:H26)-MIN(H21:H26),SUM(H21:H26))+N23</f>
        <v>43.05</v>
      </c>
      <c r="Q23" s="71"/>
    </row>
    <row r="24" spans="1:19" x14ac:dyDescent="0.35">
      <c r="A24" s="60" t="s">
        <v>311</v>
      </c>
      <c r="B24" s="44" t="s">
        <v>183</v>
      </c>
      <c r="C24" s="53" t="s">
        <v>175</v>
      </c>
      <c r="D24" s="31">
        <v>12.45</v>
      </c>
      <c r="E24" s="30">
        <f>RANK(D24,D$6:D$119)</f>
        <v>3</v>
      </c>
      <c r="F24" s="31">
        <v>11.55</v>
      </c>
      <c r="G24" s="30">
        <f>RANK(F24,F$6:F$119)</f>
        <v>7</v>
      </c>
      <c r="H24" s="31">
        <v>11.05</v>
      </c>
      <c r="I24" s="30">
        <f>RANK(H24,H$6:H$119)</f>
        <v>4</v>
      </c>
      <c r="J24" s="31">
        <v>11.9</v>
      </c>
      <c r="K24" s="30">
        <f>RANK(J24,J$6:J$119)</f>
        <v>15</v>
      </c>
      <c r="L24" s="72">
        <f>J24+H24+F24+D24</f>
        <v>46.95</v>
      </c>
      <c r="M24" s="73">
        <f>RANK(L24,L$6:L$119)</f>
        <v>4</v>
      </c>
      <c r="N24" s="73"/>
      <c r="O24" s="73" t="s">
        <v>5</v>
      </c>
      <c r="P24" s="72">
        <f>IF(COUNT(J21:J26)=5,SUM(J21:J26)-MIN(J21:J26),SUM(J21:J26))+N24</f>
        <v>48.05</v>
      </c>
      <c r="Q24" s="71"/>
    </row>
    <row r="25" spans="1:19" x14ac:dyDescent="0.3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2"/>
      <c r="M25" s="42"/>
      <c r="N25" s="73"/>
      <c r="O25" s="73"/>
      <c r="P25" s="72"/>
      <c r="Q25" s="71"/>
    </row>
    <row r="26" spans="1:19" x14ac:dyDescent="0.3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42"/>
      <c r="N26" s="73"/>
      <c r="O26" s="73" t="s">
        <v>6</v>
      </c>
      <c r="P26" s="72">
        <f>SUM(P21:P25)</f>
        <v>195.8</v>
      </c>
      <c r="Q26" s="71">
        <f>P26</f>
        <v>195.8</v>
      </c>
      <c r="R26" s="74">
        <f>RANK(Q26,Q$6:Q$119)</f>
        <v>2</v>
      </c>
      <c r="S26" s="24"/>
    </row>
    <row r="28" spans="1:19" x14ac:dyDescent="0.35">
      <c r="A28" s="58" t="s">
        <v>292</v>
      </c>
      <c r="B28" s="44" t="s">
        <v>152</v>
      </c>
      <c r="C28" s="45" t="s">
        <v>153</v>
      </c>
      <c r="D28" s="31">
        <v>11.65</v>
      </c>
      <c r="E28" s="30">
        <f>RANK(D28,D$6:D$119)</f>
        <v>42</v>
      </c>
      <c r="F28" s="31">
        <v>11.25</v>
      </c>
      <c r="G28" s="30">
        <f>RANK(F28,F$6:F$119)</f>
        <v>20</v>
      </c>
      <c r="H28" s="31">
        <v>10.75</v>
      </c>
      <c r="I28" s="30">
        <f>RANK(H28,H$6:H$119)</f>
        <v>17</v>
      </c>
      <c r="J28" s="31">
        <v>11.95</v>
      </c>
      <c r="K28" s="30">
        <f>RANK(J28,J$6:J$119)</f>
        <v>13</v>
      </c>
      <c r="L28" s="72">
        <f>J28+H28+F28+D28</f>
        <v>45.6</v>
      </c>
      <c r="M28" s="73">
        <f>RANK(L28,L$6:L$119)</f>
        <v>18</v>
      </c>
      <c r="N28" s="73"/>
      <c r="O28" s="73" t="s">
        <v>2</v>
      </c>
      <c r="P28" s="72">
        <f>IF(COUNT(D28:D33)=5,SUM(D28:D33)-MIN(D28:D33),SUM(D28:D33))+N28</f>
        <v>47.500000000000007</v>
      </c>
      <c r="Q28" s="71"/>
    </row>
    <row r="29" spans="1:19" x14ac:dyDescent="0.35">
      <c r="A29" s="60" t="s">
        <v>293</v>
      </c>
      <c r="B29" s="44" t="s">
        <v>154</v>
      </c>
      <c r="C29" s="45" t="s">
        <v>153</v>
      </c>
      <c r="D29" s="31">
        <v>11.7</v>
      </c>
      <c r="E29" s="30">
        <f>RANK(D29,D$6:D$119)</f>
        <v>38</v>
      </c>
      <c r="F29" s="31">
        <v>10.95</v>
      </c>
      <c r="G29" s="30">
        <f>RANK(F29,F$6:F$119)</f>
        <v>35</v>
      </c>
      <c r="H29" s="31">
        <v>10.9</v>
      </c>
      <c r="I29" s="30">
        <f>RANK(H29,H$6:H$119)</f>
        <v>8</v>
      </c>
      <c r="J29" s="31">
        <v>11.9</v>
      </c>
      <c r="K29" s="30">
        <f>RANK(J29,J$6:J$119)</f>
        <v>15</v>
      </c>
      <c r="L29" s="72">
        <f>J29+H29+F29+D29</f>
        <v>45.45</v>
      </c>
      <c r="M29" s="73">
        <f>RANK(L29,L$6:L$119)</f>
        <v>20</v>
      </c>
      <c r="N29" s="75">
        <f>MAX(F28:F33)</f>
        <v>11.65</v>
      </c>
      <c r="O29" s="73" t="s">
        <v>3</v>
      </c>
      <c r="P29" s="72">
        <f>IF(COUNT(F28:F33)=5,SUM(F28:F33)-MIN(F28:F33),SUM(F28:F33))+N29</f>
        <v>57.199999999999996</v>
      </c>
      <c r="Q29" s="71"/>
    </row>
    <row r="30" spans="1:19" x14ac:dyDescent="0.35">
      <c r="A30" s="60" t="s">
        <v>294</v>
      </c>
      <c r="B30" s="44" t="s">
        <v>155</v>
      </c>
      <c r="C30" s="45" t="s">
        <v>153</v>
      </c>
      <c r="D30" s="31">
        <v>11.4</v>
      </c>
      <c r="E30" s="30">
        <f>RANK(D30,D$6:D$119)</f>
        <v>53</v>
      </c>
      <c r="F30" s="31">
        <v>11.2</v>
      </c>
      <c r="G30" s="30">
        <f>RANK(F30,F$6:F$119)</f>
        <v>21</v>
      </c>
      <c r="H30" s="31">
        <v>10.7</v>
      </c>
      <c r="I30" s="30">
        <f>RANK(H30,H$6:H$119)</f>
        <v>18</v>
      </c>
      <c r="J30" s="31">
        <v>11.3</v>
      </c>
      <c r="K30" s="30">
        <f>RANK(J30,J$6:J$119)</f>
        <v>41</v>
      </c>
      <c r="L30" s="72">
        <f>J30+H30+F30+D30</f>
        <v>44.6</v>
      </c>
      <c r="M30" s="73">
        <f>RANK(L30,L$6:L$119)</f>
        <v>30</v>
      </c>
      <c r="N30" s="73"/>
      <c r="O30" s="73" t="s">
        <v>4</v>
      </c>
      <c r="P30" s="72">
        <f>IF(COUNT(H28:H33)=5,SUM(H28:H33)-MIN(H28:H33),SUM(H28:H33))+N30</f>
        <v>42.999999999999986</v>
      </c>
      <c r="Q30" s="71"/>
    </row>
    <row r="31" spans="1:19" x14ac:dyDescent="0.35">
      <c r="A31" s="60" t="s">
        <v>295</v>
      </c>
      <c r="B31" s="44" t="s">
        <v>150</v>
      </c>
      <c r="C31" s="44" t="s">
        <v>153</v>
      </c>
      <c r="D31" s="31">
        <v>12.2</v>
      </c>
      <c r="E31" s="30">
        <f>RANK(D31,D$6:D$119)</f>
        <v>12</v>
      </c>
      <c r="F31" s="31">
        <v>11.45</v>
      </c>
      <c r="G31" s="30">
        <f>RANK(F31,F$6:F$119)</f>
        <v>12</v>
      </c>
      <c r="H31" s="31">
        <v>9.5500000000000007</v>
      </c>
      <c r="I31" s="30">
        <f>RANK(H31,H$6:H$119)</f>
        <v>47</v>
      </c>
      <c r="J31" s="31">
        <v>11.85</v>
      </c>
      <c r="K31" s="30">
        <f>RANK(J31,J$6:J$119)</f>
        <v>20</v>
      </c>
      <c r="L31" s="72">
        <f>J31+H31+F31+D31</f>
        <v>45.05</v>
      </c>
      <c r="M31" s="73">
        <f>RANK(L31,L$6:L$119)</f>
        <v>25</v>
      </c>
      <c r="N31" s="73"/>
      <c r="O31" s="73" t="s">
        <v>5</v>
      </c>
      <c r="P31" s="72">
        <f>IF(COUNT(J28:J33)=5,SUM(J28:J33)-MIN(J28:J33),SUM(J28:J33))+N31</f>
        <v>47.550000000000011</v>
      </c>
      <c r="Q31" s="71"/>
    </row>
    <row r="32" spans="1:19" x14ac:dyDescent="0.35">
      <c r="A32" s="60" t="s">
        <v>296</v>
      </c>
      <c r="B32" s="44" t="s">
        <v>151</v>
      </c>
      <c r="C32" s="44" t="s">
        <v>153</v>
      </c>
      <c r="D32" s="31">
        <v>11.95</v>
      </c>
      <c r="E32" s="30">
        <f>RANK(D32,D$6:D$119)</f>
        <v>22</v>
      </c>
      <c r="F32" s="31">
        <v>11.65</v>
      </c>
      <c r="G32" s="30">
        <f>RANK(F32,F$6:F$119)</f>
        <v>1</v>
      </c>
      <c r="H32" s="31">
        <v>10.65</v>
      </c>
      <c r="I32" s="30">
        <f>RANK(H32,H$6:H$119)</f>
        <v>20</v>
      </c>
      <c r="J32" s="31">
        <v>11.85</v>
      </c>
      <c r="K32" s="30">
        <f>RANK(J32,J$6:J$119)</f>
        <v>20</v>
      </c>
      <c r="L32" s="72">
        <f>J32+H32+F32+D32</f>
        <v>46.099999999999994</v>
      </c>
      <c r="M32" s="73">
        <f>RANK(L32,L$6:L$119)</f>
        <v>10</v>
      </c>
      <c r="N32" s="73"/>
      <c r="O32" s="73"/>
      <c r="P32" s="72"/>
      <c r="Q32" s="71"/>
    </row>
    <row r="33" spans="1:19" x14ac:dyDescent="0.35">
      <c r="A33" s="60"/>
      <c r="B33" s="44"/>
      <c r="C33" s="44"/>
      <c r="D33" s="31"/>
      <c r="E33" s="30"/>
      <c r="F33" s="31"/>
      <c r="G33" s="30"/>
      <c r="H33" s="31"/>
      <c r="I33" s="30"/>
      <c r="J33" s="31"/>
      <c r="K33" s="30"/>
      <c r="L33" s="72"/>
      <c r="M33" s="73"/>
      <c r="N33" s="73"/>
      <c r="O33" s="73" t="s">
        <v>6</v>
      </c>
      <c r="P33" s="72">
        <f>SUM(P28:P32)</f>
        <v>195.25</v>
      </c>
      <c r="Q33" s="71">
        <f>P33</f>
        <v>195.25</v>
      </c>
      <c r="R33" s="74">
        <f>RANK(Q33,Q$6:Q$119)</f>
        <v>3</v>
      </c>
    </row>
    <row r="35" spans="1:19" x14ac:dyDescent="0.35">
      <c r="A35" s="32">
        <v>6</v>
      </c>
      <c r="B35" s="44" t="s">
        <v>126</v>
      </c>
      <c r="C35" s="44" t="s">
        <v>127</v>
      </c>
      <c r="D35" s="31">
        <v>12.25</v>
      </c>
      <c r="E35" s="30">
        <f>RANK(D35,D$6:D$119)</f>
        <v>10</v>
      </c>
      <c r="F35" s="31">
        <v>11.65</v>
      </c>
      <c r="G35" s="30">
        <f>RANK(F35,F$6:F$119)</f>
        <v>1</v>
      </c>
      <c r="H35" s="31">
        <v>9.65</v>
      </c>
      <c r="I35" s="30">
        <f>RANK(H35,H$6:H$119)</f>
        <v>44</v>
      </c>
      <c r="J35" s="31">
        <v>11.9</v>
      </c>
      <c r="K35" s="30">
        <f>RANK(J35,J$6:J$119)</f>
        <v>15</v>
      </c>
      <c r="L35" s="72">
        <f>J35+H35+F35+D35</f>
        <v>45.45</v>
      </c>
      <c r="M35" s="73">
        <f>RANK(L35,L$6:L$119)</f>
        <v>20</v>
      </c>
      <c r="N35" s="73"/>
      <c r="O35" s="73" t="s">
        <v>2</v>
      </c>
      <c r="P35" s="72">
        <f>IF(COUNT(D35:D40)=5,SUM(D35:D40)-MIN(D35:D40),SUM(D35:D40))+N35</f>
        <v>48.45</v>
      </c>
      <c r="Q35" s="71"/>
      <c r="S35" s="24"/>
    </row>
    <row r="36" spans="1:19" x14ac:dyDescent="0.35">
      <c r="A36" s="32">
        <v>7</v>
      </c>
      <c r="B36" s="44" t="s">
        <v>128</v>
      </c>
      <c r="C36" s="44" t="s">
        <v>127</v>
      </c>
      <c r="D36" s="31">
        <v>12.05</v>
      </c>
      <c r="E36" s="30">
        <f>RANK(D36,D$6:D$119)</f>
        <v>18</v>
      </c>
      <c r="F36" s="31">
        <v>11.3</v>
      </c>
      <c r="G36" s="30">
        <f>RANK(F36,F$6:F$119)</f>
        <v>18</v>
      </c>
      <c r="H36" s="31">
        <v>11.2</v>
      </c>
      <c r="I36" s="30">
        <f>RANK(H36,H$6:H$119)</f>
        <v>1</v>
      </c>
      <c r="J36" s="31">
        <v>11.95</v>
      </c>
      <c r="K36" s="30">
        <f>RANK(J36,J$6:J$119)</f>
        <v>13</v>
      </c>
      <c r="L36" s="72">
        <f>J36+H36+F36+D36</f>
        <v>46.5</v>
      </c>
      <c r="M36" s="73">
        <f>RANK(L36,L$6:L$119)</f>
        <v>6</v>
      </c>
      <c r="N36" s="73"/>
      <c r="O36" s="73" t="s">
        <v>3</v>
      </c>
      <c r="P36" s="72">
        <f>IF(COUNT(F35:F40)=5,SUM(F35:F40)-MIN(F35:F40),SUM(F35:F40))+N36</f>
        <v>45.45</v>
      </c>
      <c r="Q36" s="71"/>
      <c r="S36" s="24"/>
    </row>
    <row r="37" spans="1:19" x14ac:dyDescent="0.35">
      <c r="A37" s="60" t="s">
        <v>282</v>
      </c>
      <c r="B37" s="44" t="s">
        <v>129</v>
      </c>
      <c r="C37" s="44" t="s">
        <v>127</v>
      </c>
      <c r="D37" s="31">
        <v>12.1</v>
      </c>
      <c r="E37" s="30">
        <f>RANK(D37,D$6:D$119)</f>
        <v>15</v>
      </c>
      <c r="F37" s="31">
        <v>10.050000000000001</v>
      </c>
      <c r="G37" s="30">
        <f>RANK(F37,F$6:F$119)</f>
        <v>46</v>
      </c>
      <c r="H37" s="31">
        <v>10.3</v>
      </c>
      <c r="I37" s="30">
        <f>RANK(H37,H$6:H$119)</f>
        <v>35</v>
      </c>
      <c r="J37" s="31">
        <v>11.6</v>
      </c>
      <c r="K37" s="30">
        <f>RANK(J37,J$6:J$119)</f>
        <v>30</v>
      </c>
      <c r="L37" s="72">
        <f>J37+H37+F37+D37</f>
        <v>44.05</v>
      </c>
      <c r="M37" s="73">
        <f>RANK(L37,L$6:L$119)</f>
        <v>38</v>
      </c>
      <c r="N37" s="75">
        <f>MAX(H35:H40)</f>
        <v>11.2</v>
      </c>
      <c r="O37" s="73" t="s">
        <v>4</v>
      </c>
      <c r="P37" s="72">
        <f>IF(COUNT(H35:H40)=5,SUM(H35:H40)-MIN(H35:H40),SUM(H35:H40))+N37</f>
        <v>53.95</v>
      </c>
      <c r="Q37" s="71"/>
      <c r="S37" s="24"/>
    </row>
    <row r="38" spans="1:19" x14ac:dyDescent="0.35">
      <c r="A38" s="32">
        <v>9</v>
      </c>
      <c r="B38" s="44" t="s">
        <v>130</v>
      </c>
      <c r="C38" s="44" t="s">
        <v>127</v>
      </c>
      <c r="D38" s="31">
        <v>12.05</v>
      </c>
      <c r="E38" s="30">
        <f>RANK(D38,D$6:D$119)</f>
        <v>18</v>
      </c>
      <c r="F38" s="31">
        <v>11.2</v>
      </c>
      <c r="G38" s="30">
        <f>RANK(F38,F$6:F$119)</f>
        <v>21</v>
      </c>
      <c r="H38" s="31">
        <v>10.65</v>
      </c>
      <c r="I38" s="30">
        <f>RANK(H38,H$6:H$119)</f>
        <v>20</v>
      </c>
      <c r="J38" s="31">
        <v>11.8</v>
      </c>
      <c r="K38" s="30">
        <f>RANK(J38,J$6:J$119)</f>
        <v>23</v>
      </c>
      <c r="L38" s="72">
        <f>J38+H38+F38+D38</f>
        <v>45.7</v>
      </c>
      <c r="M38" s="73">
        <f>RANK(L38,L$6:L$119)</f>
        <v>14</v>
      </c>
      <c r="N38" s="73"/>
      <c r="O38" s="73" t="s">
        <v>5</v>
      </c>
      <c r="P38" s="72">
        <f>IF(COUNT(J35:J40)=5,SUM(J35:J40)-MIN(J35:J40),SUM(J35:J40))+N38</f>
        <v>47.25</v>
      </c>
      <c r="Q38" s="71"/>
      <c r="S38" s="24"/>
    </row>
    <row r="39" spans="1:19" ht="16.5" customHeight="1" x14ac:dyDescent="0.35">
      <c r="A39" s="32">
        <v>10</v>
      </c>
      <c r="B39" s="44" t="s">
        <v>131</v>
      </c>
      <c r="C39" s="44" t="s">
        <v>127</v>
      </c>
      <c r="D39" s="31">
        <v>11.7</v>
      </c>
      <c r="E39" s="30">
        <f>RANK(D39,D$6:D$119)</f>
        <v>38</v>
      </c>
      <c r="F39" s="31">
        <v>11.3</v>
      </c>
      <c r="G39" s="30">
        <f>RANK(F39,F$6:F$119)</f>
        <v>18</v>
      </c>
      <c r="H39" s="31">
        <v>10.6</v>
      </c>
      <c r="I39" s="30">
        <f>RANK(H39,H$6:H$119)</f>
        <v>22</v>
      </c>
      <c r="J39" s="31">
        <v>11.1</v>
      </c>
      <c r="K39" s="30">
        <f>RANK(J39,J$6:J$119)</f>
        <v>49</v>
      </c>
      <c r="L39" s="72">
        <f>J39+H39+F39+D39</f>
        <v>44.7</v>
      </c>
      <c r="M39" s="73">
        <f>RANK(L39,L$6:L$119)</f>
        <v>29</v>
      </c>
      <c r="N39" s="73"/>
      <c r="O39" s="73"/>
      <c r="P39" s="72"/>
      <c r="Q39" s="71"/>
      <c r="S39" s="24"/>
    </row>
    <row r="40" spans="1:19" x14ac:dyDescent="0.35">
      <c r="A40" s="41"/>
      <c r="B40" s="30"/>
      <c r="C40" s="30"/>
      <c r="D40" s="31"/>
      <c r="E40" s="31"/>
      <c r="F40" s="31"/>
      <c r="G40" s="31"/>
      <c r="H40" s="31"/>
      <c r="I40" s="31"/>
      <c r="J40" s="31"/>
      <c r="K40" s="31"/>
      <c r="L40" s="72"/>
      <c r="M40" s="72"/>
      <c r="N40" s="72"/>
      <c r="O40" s="73" t="s">
        <v>6</v>
      </c>
      <c r="P40" s="72">
        <f>SUM(P35:P39)</f>
        <v>195.10000000000002</v>
      </c>
      <c r="Q40" s="71">
        <f>P40</f>
        <v>195.10000000000002</v>
      </c>
      <c r="R40" s="74">
        <f>RANK(Q40,Q$6:Q$119)</f>
        <v>4</v>
      </c>
    </row>
    <row r="41" spans="1:19" x14ac:dyDescent="0.35">
      <c r="E41" s="24"/>
      <c r="G41" s="24"/>
      <c r="I41" s="24"/>
      <c r="K41" s="24"/>
      <c r="M41" s="71"/>
      <c r="N41" s="71"/>
    </row>
    <row r="42" spans="1:19" x14ac:dyDescent="0.35">
      <c r="A42" s="46">
        <v>11</v>
      </c>
      <c r="B42" s="44" t="s">
        <v>132</v>
      </c>
      <c r="C42" s="44" t="s">
        <v>133</v>
      </c>
      <c r="D42" s="31">
        <v>11.75</v>
      </c>
      <c r="E42" s="30">
        <f>RANK(D42,D$6:D$119)</f>
        <v>36</v>
      </c>
      <c r="F42" s="31">
        <v>10.9</v>
      </c>
      <c r="G42" s="30">
        <f>RANK(F42,F$6:F$119)</f>
        <v>38</v>
      </c>
      <c r="H42" s="31">
        <v>9.9</v>
      </c>
      <c r="I42" s="30">
        <f>RANK(H42,H$6:H$119)</f>
        <v>38</v>
      </c>
      <c r="J42" s="31">
        <v>12.25</v>
      </c>
      <c r="K42" s="30">
        <f>RANK(J42,J$6:J$119)</f>
        <v>7</v>
      </c>
      <c r="L42" s="72">
        <f>J42+H42+F42+D42</f>
        <v>44.8</v>
      </c>
      <c r="M42" s="73">
        <f>RANK(L42,L$6:L$119)</f>
        <v>28</v>
      </c>
      <c r="N42" s="73"/>
      <c r="O42" s="73" t="s">
        <v>2</v>
      </c>
      <c r="P42" s="72">
        <f>IF(COUNT(D42:D47)=5,SUM(D42:D47)-MIN(D42:D47),SUM(D42:D47))+N42</f>
        <v>47.100000000000009</v>
      </c>
      <c r="Q42" s="71"/>
      <c r="S42" s="24"/>
    </row>
    <row r="43" spans="1:19" x14ac:dyDescent="0.35">
      <c r="A43" s="46">
        <v>12</v>
      </c>
      <c r="B43" s="44" t="s">
        <v>134</v>
      </c>
      <c r="C43" s="44" t="s">
        <v>133</v>
      </c>
      <c r="D43" s="31">
        <v>11.65</v>
      </c>
      <c r="E43" s="30">
        <f>RANK(D43,D$6:D$119)</f>
        <v>42</v>
      </c>
      <c r="F43" s="31">
        <v>11.05</v>
      </c>
      <c r="G43" s="30">
        <f>RANK(F43,F$6:F$119)</f>
        <v>31</v>
      </c>
      <c r="H43" s="31">
        <v>9.35</v>
      </c>
      <c r="I43" s="30">
        <f>RANK(H43,H$6:H$119)</f>
        <v>49</v>
      </c>
      <c r="J43" s="31">
        <v>10.9</v>
      </c>
      <c r="K43" s="30">
        <f>RANK(J43,J$6:J$119)</f>
        <v>52</v>
      </c>
      <c r="L43" s="72">
        <f>J43+H43+F43+D43</f>
        <v>42.95</v>
      </c>
      <c r="M43" s="73">
        <f>RANK(L43,L$6:L$119)</f>
        <v>44</v>
      </c>
      <c r="N43" s="73"/>
      <c r="O43" s="73" t="s">
        <v>3</v>
      </c>
      <c r="P43" s="72">
        <f>IF(COUNT(F42:F47)=5,SUM(F42:F47)-MIN(F42:F47),SUM(F42:F47))+N43</f>
        <v>44.2</v>
      </c>
      <c r="Q43" s="71"/>
      <c r="S43" s="24"/>
    </row>
    <row r="44" spans="1:19" x14ac:dyDescent="0.35">
      <c r="A44" s="46">
        <v>13</v>
      </c>
      <c r="B44" s="44" t="s">
        <v>135</v>
      </c>
      <c r="C44" s="44" t="s">
        <v>133</v>
      </c>
      <c r="D44" s="31">
        <v>11.75</v>
      </c>
      <c r="E44" s="30">
        <f>RANK(D44,D$6:D$119)</f>
        <v>36</v>
      </c>
      <c r="F44" s="31">
        <v>11.15</v>
      </c>
      <c r="G44" s="30">
        <f>RANK(F44,F$6:F$119)</f>
        <v>25</v>
      </c>
      <c r="H44" s="31">
        <v>10.85</v>
      </c>
      <c r="I44" s="30">
        <f>RANK(H44,H$6:H$119)</f>
        <v>10</v>
      </c>
      <c r="J44" s="31">
        <v>12.15</v>
      </c>
      <c r="K44" s="30">
        <f>RANK(J44,J$6:J$119)</f>
        <v>9</v>
      </c>
      <c r="L44" s="72">
        <f>J44+H44+F44+D44</f>
        <v>45.9</v>
      </c>
      <c r="M44" s="73">
        <f>RANK(L44,L$6:L$119)</f>
        <v>11</v>
      </c>
      <c r="N44" s="73"/>
      <c r="O44" s="73" t="s">
        <v>4</v>
      </c>
      <c r="P44" s="72">
        <f>IF(COUNT(H42:H47)=5,SUM(H42:H47)-MIN(H42:H47),SUM(H42:H47))+N44</f>
        <v>41.999999999999993</v>
      </c>
      <c r="Q44" s="71"/>
      <c r="S44" s="24"/>
    </row>
    <row r="45" spans="1:19" x14ac:dyDescent="0.35">
      <c r="A45" s="46">
        <v>14</v>
      </c>
      <c r="B45" s="44" t="s">
        <v>136</v>
      </c>
      <c r="C45" s="44" t="s">
        <v>133</v>
      </c>
      <c r="D45" s="31">
        <v>11.55</v>
      </c>
      <c r="E45" s="30">
        <f>RANK(D45,D$6:D$119)</f>
        <v>47</v>
      </c>
      <c r="F45" s="31">
        <v>10.25</v>
      </c>
      <c r="G45" s="30">
        <f>RANK(F45,F$6:F$119)</f>
        <v>44</v>
      </c>
      <c r="H45" s="31">
        <v>10.45</v>
      </c>
      <c r="I45" s="30">
        <f>RANK(H45,H$6:H$119)</f>
        <v>29</v>
      </c>
      <c r="J45" s="31">
        <v>11.3</v>
      </c>
      <c r="K45" s="30">
        <f>RANK(J45,J$6:J$119)</f>
        <v>41</v>
      </c>
      <c r="L45" s="72">
        <f>J45+H45+F45+D45</f>
        <v>43.55</v>
      </c>
      <c r="M45" s="73">
        <f>RANK(L45,L$6:L$119)</f>
        <v>41</v>
      </c>
      <c r="N45" s="75">
        <f>MAX(J42:J47)</f>
        <v>12.25</v>
      </c>
      <c r="O45" s="73" t="s">
        <v>5</v>
      </c>
      <c r="P45" s="72">
        <f>IF(COUNT(J42:J47)=5,SUM(J42:J47)-MIN(J42:J47),SUM(J42:J47))+N45</f>
        <v>59.749999999999993</v>
      </c>
      <c r="Q45" s="71"/>
      <c r="S45" s="24"/>
    </row>
    <row r="46" spans="1:19" x14ac:dyDescent="0.35">
      <c r="A46" s="135" t="s">
        <v>283</v>
      </c>
      <c r="B46" s="44" t="s">
        <v>137</v>
      </c>
      <c r="C46" s="44" t="s">
        <v>133</v>
      </c>
      <c r="D46" s="31">
        <v>11.95</v>
      </c>
      <c r="E46" s="30">
        <f>RANK(D46,D$6:D$119)</f>
        <v>22</v>
      </c>
      <c r="F46" s="31">
        <v>11.1</v>
      </c>
      <c r="G46" s="30">
        <f>RANK(F46,F$6:F$119)</f>
        <v>28</v>
      </c>
      <c r="H46" s="31">
        <v>10.8</v>
      </c>
      <c r="I46" s="30">
        <f>RANK(H46,H$6:H$119)</f>
        <v>13</v>
      </c>
      <c r="J46" s="31">
        <v>11.8</v>
      </c>
      <c r="K46" s="30">
        <f>RANK(J46,J$6:J$119)</f>
        <v>23</v>
      </c>
      <c r="L46" s="72">
        <f>J46+H46+F46+D46</f>
        <v>45.650000000000006</v>
      </c>
      <c r="M46" s="73">
        <f>RANK(L46,L$6:L$119)</f>
        <v>16</v>
      </c>
      <c r="N46" s="73"/>
      <c r="O46" s="73"/>
      <c r="P46" s="72"/>
      <c r="Q46" s="71"/>
      <c r="S46" s="24"/>
    </row>
    <row r="47" spans="1:19" x14ac:dyDescent="0.35">
      <c r="A47" s="41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72"/>
      <c r="M47" s="72"/>
      <c r="N47" s="72"/>
      <c r="O47" s="73" t="s">
        <v>6</v>
      </c>
      <c r="P47" s="72">
        <f>SUM(P42:P46)</f>
        <v>193.05</v>
      </c>
      <c r="Q47" s="71">
        <f>P47</f>
        <v>193.05</v>
      </c>
      <c r="R47" s="74">
        <f>RANK(Q47,Q$6:Q$119)</f>
        <v>5</v>
      </c>
      <c r="S47" s="24"/>
    </row>
    <row r="48" spans="1:19" x14ac:dyDescent="0.35">
      <c r="E48" s="24"/>
      <c r="G48" s="24"/>
      <c r="I48" s="24"/>
      <c r="K48" s="24"/>
      <c r="M48" s="71"/>
      <c r="N48" s="71"/>
    </row>
    <row r="49" spans="1:19" ht="14.25" customHeight="1" x14ac:dyDescent="0.35">
      <c r="A49" s="60" t="s">
        <v>347</v>
      </c>
      <c r="B49" s="44" t="s">
        <v>156</v>
      </c>
      <c r="C49" s="45" t="s">
        <v>157</v>
      </c>
      <c r="D49" s="31">
        <v>11.6</v>
      </c>
      <c r="E49" s="30">
        <f>RANK(D49,D$6:D$119)</f>
        <v>46</v>
      </c>
      <c r="F49" s="31">
        <v>11.1</v>
      </c>
      <c r="G49" s="30">
        <f>RANK(F49,F$6:F$119)</f>
        <v>28</v>
      </c>
      <c r="H49" s="31">
        <v>10.4</v>
      </c>
      <c r="I49" s="30">
        <f>RANK(H49,H$6:H$119)</f>
        <v>31</v>
      </c>
      <c r="J49" s="31">
        <v>11.45</v>
      </c>
      <c r="K49" s="30">
        <f>RANK(J49,J$6:J$119)</f>
        <v>35</v>
      </c>
      <c r="L49" s="72">
        <f>J49+H49+F49+D49</f>
        <v>44.550000000000004</v>
      </c>
      <c r="M49" s="73">
        <f>RANK(L49,L$6:L$119)</f>
        <v>33</v>
      </c>
      <c r="N49" s="73"/>
      <c r="O49" s="73" t="s">
        <v>2</v>
      </c>
      <c r="P49" s="72">
        <f>IF(COUNT(D49:D54)=5,SUM(D49:D54)-MIN(D49:D54),SUM(D49:D54))+N49</f>
        <v>47.150000000000006</v>
      </c>
      <c r="Q49" s="71"/>
    </row>
    <row r="50" spans="1:19" x14ac:dyDescent="0.35">
      <c r="A50" s="60" t="s">
        <v>297</v>
      </c>
      <c r="B50" s="44" t="s">
        <v>158</v>
      </c>
      <c r="C50" s="44" t="s">
        <v>157</v>
      </c>
      <c r="D50" s="31">
        <v>11.85</v>
      </c>
      <c r="E50" s="30">
        <f>RANK(D50,D$6:D$119)</f>
        <v>28</v>
      </c>
      <c r="F50" s="31">
        <v>11.1</v>
      </c>
      <c r="G50" s="30">
        <f>RANK(F50,F$6:F$119)</f>
        <v>28</v>
      </c>
      <c r="H50" s="31">
        <v>10.35</v>
      </c>
      <c r="I50" s="30">
        <f>RANK(H50,H$6:H$119)</f>
        <v>34</v>
      </c>
      <c r="J50" s="31">
        <v>11.55</v>
      </c>
      <c r="K50" s="30">
        <f>RANK(J50,J$6:J$119)</f>
        <v>31</v>
      </c>
      <c r="L50" s="72">
        <f>J50+H50+F50+D50</f>
        <v>44.85</v>
      </c>
      <c r="M50" s="73">
        <f>RANK(L50,L$6:L$119)</f>
        <v>27</v>
      </c>
      <c r="N50" s="75">
        <f>MAX(F49:F54)</f>
        <v>11.45</v>
      </c>
      <c r="O50" s="73" t="s">
        <v>3</v>
      </c>
      <c r="P50" s="72">
        <f>IF(COUNT(F49:F54)=5,SUM(F49:F54)-MIN(F49:F54),SUM(F49:F54))+N50</f>
        <v>56.349999999999994</v>
      </c>
      <c r="Q50" s="71"/>
    </row>
    <row r="51" spans="1:19" x14ac:dyDescent="0.35">
      <c r="A51" s="60" t="s">
        <v>298</v>
      </c>
      <c r="B51" s="44" t="s">
        <v>159</v>
      </c>
      <c r="C51" s="44" t="s">
        <v>157</v>
      </c>
      <c r="D51" s="31">
        <v>11.55</v>
      </c>
      <c r="E51" s="30">
        <f>RANK(D51,D$6:D$119)</f>
        <v>47</v>
      </c>
      <c r="F51" s="31">
        <v>11.45</v>
      </c>
      <c r="G51" s="30">
        <f>RANK(F51,F$6:F$119)</f>
        <v>12</v>
      </c>
      <c r="H51" s="31">
        <v>10.4</v>
      </c>
      <c r="I51" s="30">
        <f>RANK(H51,H$6:H$119)</f>
        <v>31</v>
      </c>
      <c r="J51" s="31">
        <v>11</v>
      </c>
      <c r="K51" s="30">
        <f>RANK(J51,J$6:J$119)</f>
        <v>51</v>
      </c>
      <c r="L51" s="72">
        <f>J51+H51+F51+D51</f>
        <v>44.399999999999991</v>
      </c>
      <c r="M51" s="73">
        <f>RANK(L51,L$6:L$119)</f>
        <v>36</v>
      </c>
      <c r="N51" s="73"/>
      <c r="O51" s="73" t="s">
        <v>4</v>
      </c>
      <c r="P51" s="72">
        <f>IF(COUNT(H49:H54)=5,SUM(H49:H54)-MIN(H49:H54),SUM(H49:H54))+N51</f>
        <v>42.55</v>
      </c>
      <c r="Q51" s="71"/>
    </row>
    <row r="52" spans="1:19" x14ac:dyDescent="0.35">
      <c r="A52" s="60" t="s">
        <v>299</v>
      </c>
      <c r="B52" s="44" t="s">
        <v>160</v>
      </c>
      <c r="C52" s="44" t="s">
        <v>157</v>
      </c>
      <c r="D52" s="31">
        <v>11.9</v>
      </c>
      <c r="E52" s="30">
        <f>RANK(D52,D$6:D$119)</f>
        <v>26</v>
      </c>
      <c r="F52" s="31">
        <v>11.2</v>
      </c>
      <c r="G52" s="30">
        <f>RANK(F52,F$6:F$119)</f>
        <v>21</v>
      </c>
      <c r="H52" s="31">
        <v>10.9</v>
      </c>
      <c r="I52" s="30">
        <f>RANK(H52,H$6:H$119)</f>
        <v>8</v>
      </c>
      <c r="J52" s="31">
        <v>11.75</v>
      </c>
      <c r="K52" s="30">
        <f>RANK(J52,J$6:J$119)</f>
        <v>27</v>
      </c>
      <c r="L52" s="72">
        <f>J52+H52+F52+D52</f>
        <v>45.749999999999993</v>
      </c>
      <c r="M52" s="73">
        <f>RANK(L52,L$6:L$119)</f>
        <v>13</v>
      </c>
      <c r="N52" s="73"/>
      <c r="O52" s="73" t="s">
        <v>5</v>
      </c>
      <c r="P52" s="72">
        <f>IF(COUNT(J49:J54)=5,SUM(J49:J54)-MIN(J49:J54),SUM(J49:J54))+N52</f>
        <v>46.65</v>
      </c>
      <c r="Q52" s="71"/>
    </row>
    <row r="53" spans="1:19" x14ac:dyDescent="0.35">
      <c r="A53" s="136" t="s">
        <v>300</v>
      </c>
      <c r="B53" s="44" t="s">
        <v>149</v>
      </c>
      <c r="C53" s="44" t="s">
        <v>157</v>
      </c>
      <c r="D53" s="31">
        <v>11.8</v>
      </c>
      <c r="E53" s="30">
        <f>RANK(D53,D$6:D$119)</f>
        <v>31</v>
      </c>
      <c r="F53" s="31">
        <v>11.15</v>
      </c>
      <c r="G53" s="30">
        <f>RANK(F53,F$6:F$119)</f>
        <v>25</v>
      </c>
      <c r="H53" s="31">
        <v>10.85</v>
      </c>
      <c r="I53" s="30">
        <f>RANK(H53,H$6:H$119)</f>
        <v>10</v>
      </c>
      <c r="J53" s="31">
        <v>11.9</v>
      </c>
      <c r="K53" s="30">
        <f>RANK(J53,J$6:J$119)</f>
        <v>15</v>
      </c>
      <c r="L53" s="72">
        <f>J53+H53+F53+D53</f>
        <v>45.7</v>
      </c>
      <c r="M53" s="73">
        <f>RANK(L53,L$6:L$119)</f>
        <v>14</v>
      </c>
      <c r="N53" s="73"/>
      <c r="O53" s="73"/>
      <c r="P53" s="72"/>
      <c r="Q53" s="71"/>
    </row>
    <row r="54" spans="1:19" x14ac:dyDescent="0.35">
      <c r="A54" s="59"/>
      <c r="B54" s="44"/>
      <c r="C54" s="45"/>
      <c r="D54" s="31"/>
      <c r="E54" s="31"/>
      <c r="F54" s="31"/>
      <c r="G54" s="31"/>
      <c r="H54" s="31"/>
      <c r="I54" s="31"/>
      <c r="J54" s="31"/>
      <c r="K54" s="31"/>
      <c r="L54" s="72"/>
      <c r="M54" s="73"/>
      <c r="N54" s="73"/>
      <c r="O54" s="73" t="s">
        <v>6</v>
      </c>
      <c r="P54" s="72">
        <f>SUM(P49:P53)</f>
        <v>192.70000000000002</v>
      </c>
      <c r="Q54" s="71">
        <f>P54</f>
        <v>192.70000000000002</v>
      </c>
      <c r="R54" s="74">
        <f>RANK(Q54,Q$6:Q$119)</f>
        <v>6</v>
      </c>
      <c r="S54" s="24"/>
    </row>
    <row r="55" spans="1:19" x14ac:dyDescent="0.35">
      <c r="A55" s="24"/>
      <c r="B55" s="24"/>
      <c r="C55" s="24"/>
      <c r="E55" s="24"/>
      <c r="G55" s="24"/>
      <c r="I55" s="24"/>
      <c r="K55" s="24"/>
      <c r="M55" s="71"/>
      <c r="N55" s="71"/>
      <c r="P55" s="71"/>
      <c r="Q55" s="71"/>
      <c r="S55" s="24"/>
    </row>
    <row r="56" spans="1:19" x14ac:dyDescent="0.35">
      <c r="A56" s="58" t="s">
        <v>271</v>
      </c>
      <c r="B56" s="44" t="s">
        <v>120</v>
      </c>
      <c r="C56" s="44" t="s">
        <v>121</v>
      </c>
      <c r="D56" s="31">
        <v>12.2</v>
      </c>
      <c r="E56" s="30">
        <f>RANK(D56,D$6:D$119)</f>
        <v>12</v>
      </c>
      <c r="F56" s="31">
        <v>11.45</v>
      </c>
      <c r="G56" s="30">
        <f>RANK(F56,F$6:F$119)</f>
        <v>12</v>
      </c>
      <c r="H56" s="31">
        <v>10.6</v>
      </c>
      <c r="I56" s="30">
        <f>RANK(H56,H$6:H$119)</f>
        <v>22</v>
      </c>
      <c r="J56" s="31">
        <v>11.2</v>
      </c>
      <c r="K56" s="30">
        <f>RANK(J56,J$6:J$119)</f>
        <v>47</v>
      </c>
      <c r="L56" s="72">
        <f>J56+H56+F56+D56</f>
        <v>45.45</v>
      </c>
      <c r="M56" s="73">
        <f>RANK(L56,L$6:L$119)</f>
        <v>20</v>
      </c>
      <c r="N56" s="73"/>
      <c r="O56" s="73" t="s">
        <v>2</v>
      </c>
      <c r="P56" s="72">
        <f>IF(COUNT(D56:D61)=5,SUM(D56:D61)-MIN(D56:D61),SUM(D56:D61))+N56</f>
        <v>48.600000000000009</v>
      </c>
      <c r="Q56" s="71"/>
      <c r="S56" s="24"/>
    </row>
    <row r="57" spans="1:19" x14ac:dyDescent="0.35">
      <c r="A57" s="32">
        <v>2</v>
      </c>
      <c r="B57" s="44" t="s">
        <v>122</v>
      </c>
      <c r="C57" s="44" t="s">
        <v>121</v>
      </c>
      <c r="D57" s="31">
        <v>11.95</v>
      </c>
      <c r="E57" s="30">
        <f>RANK(D57,D$6:D$119)</f>
        <v>22</v>
      </c>
      <c r="F57" s="31">
        <v>10.4</v>
      </c>
      <c r="G57" s="30">
        <f>RANK(F57,F$6:F$119)</f>
        <v>41</v>
      </c>
      <c r="H57" s="31">
        <v>9.85</v>
      </c>
      <c r="I57" s="30">
        <f>RANK(H57,H$6:H$119)</f>
        <v>40</v>
      </c>
      <c r="J57" s="31">
        <v>11.3</v>
      </c>
      <c r="K57" s="30">
        <f>RANK(J57,J$6:J$119)</f>
        <v>41</v>
      </c>
      <c r="L57" s="72">
        <f>J57+H57+F57+D57</f>
        <v>43.5</v>
      </c>
      <c r="M57" s="73">
        <f>RANK(L57,L$6:L$119)</f>
        <v>43</v>
      </c>
      <c r="N57" s="75">
        <f>MAX(F56:F61)</f>
        <v>11.5</v>
      </c>
      <c r="O57" s="73" t="s">
        <v>3</v>
      </c>
      <c r="P57" s="72">
        <f>IF(COUNT(F56:F61)=5,SUM(F56:F61)-MIN(F56:F61),SUM(F56:F61))+N57</f>
        <v>56.000000000000007</v>
      </c>
      <c r="Q57" s="71"/>
      <c r="S57" s="24"/>
    </row>
    <row r="58" spans="1:19" x14ac:dyDescent="0.35">
      <c r="A58" s="58" t="s">
        <v>272</v>
      </c>
      <c r="B58" s="44" t="s">
        <v>123</v>
      </c>
      <c r="C58" s="44" t="s">
        <v>121</v>
      </c>
      <c r="D58" s="31">
        <v>11.8</v>
      </c>
      <c r="E58" s="30">
        <f>RANK(D58,D$6:D$119)</f>
        <v>31</v>
      </c>
      <c r="F58" s="31">
        <v>11.5</v>
      </c>
      <c r="G58" s="30">
        <f>RANK(F58,F$6:F$119)</f>
        <v>11</v>
      </c>
      <c r="H58" s="31">
        <v>10.8</v>
      </c>
      <c r="I58" s="30">
        <f>RANK(H58,H$6:H$119)</f>
        <v>13</v>
      </c>
      <c r="J58" s="31">
        <v>11.25</v>
      </c>
      <c r="K58" s="30">
        <f>RANK(J58,J$6:J$119)</f>
        <v>46</v>
      </c>
      <c r="L58" s="72">
        <f>J58+H58+F58+D58</f>
        <v>45.349999999999994</v>
      </c>
      <c r="M58" s="73">
        <f>RANK(L58,L$6:L$119)</f>
        <v>23</v>
      </c>
      <c r="N58" s="73"/>
      <c r="O58" s="73" t="s">
        <v>4</v>
      </c>
      <c r="P58" s="72">
        <f>IF(COUNT(H56:H61)=5,SUM(H56:H61)-MIN(H56:H61),SUM(H56:H61))+N58</f>
        <v>41.85</v>
      </c>
      <c r="Q58" s="71"/>
      <c r="S58" s="24"/>
    </row>
    <row r="59" spans="1:19" x14ac:dyDescent="0.35">
      <c r="A59" s="58" t="s">
        <v>273</v>
      </c>
      <c r="B59" s="44" t="s">
        <v>124</v>
      </c>
      <c r="C59" s="44" t="s">
        <v>121</v>
      </c>
      <c r="D59" s="31">
        <v>12.1</v>
      </c>
      <c r="E59" s="30">
        <f>RANK(D59,D$6:D$119)</f>
        <v>15</v>
      </c>
      <c r="F59" s="31">
        <v>10.5</v>
      </c>
      <c r="G59" s="30">
        <f>RANK(F59,F$6:F$119)</f>
        <v>40</v>
      </c>
      <c r="H59" s="31">
        <v>10.6</v>
      </c>
      <c r="I59" s="30">
        <f>RANK(H59,H$6:H$119)</f>
        <v>22</v>
      </c>
      <c r="J59" s="31">
        <v>11.3</v>
      </c>
      <c r="K59" s="30">
        <f>RANK(J59,J$6:J$119)</f>
        <v>41</v>
      </c>
      <c r="L59" s="72">
        <f>J59+H59+F59+D59</f>
        <v>44.5</v>
      </c>
      <c r="M59" s="73">
        <f>RANK(L59,L$6:L$119)</f>
        <v>34</v>
      </c>
      <c r="N59" s="73"/>
      <c r="O59" s="73" t="s">
        <v>5</v>
      </c>
      <c r="P59" s="72">
        <f>IF(COUNT(J56:J61)=5,SUM(J56:J61)-MIN(J56:J61),SUM(J56:J61))+N59</f>
        <v>45.3</v>
      </c>
      <c r="Q59" s="71"/>
      <c r="S59" s="24"/>
    </row>
    <row r="60" spans="1:19" x14ac:dyDescent="0.35">
      <c r="A60" s="60" t="s">
        <v>274</v>
      </c>
      <c r="B60" s="44" t="s">
        <v>125</v>
      </c>
      <c r="C60" s="44" t="s">
        <v>121</v>
      </c>
      <c r="D60" s="31">
        <v>12.35</v>
      </c>
      <c r="E60" s="30">
        <f>RANK(D60,D$6:D$119)</f>
        <v>5</v>
      </c>
      <c r="F60" s="31">
        <v>11.05</v>
      </c>
      <c r="G60" s="30">
        <f>RANK(F60,F$6:F$119)</f>
        <v>31</v>
      </c>
      <c r="H60" s="31">
        <v>9.75</v>
      </c>
      <c r="I60" s="30">
        <f>RANK(H60,H$6:H$119)</f>
        <v>42</v>
      </c>
      <c r="J60" s="31">
        <v>11.45</v>
      </c>
      <c r="K60" s="30">
        <f>RANK(J60,J$6:J$119)</f>
        <v>35</v>
      </c>
      <c r="L60" s="72">
        <f>J60+H60+F60+D60</f>
        <v>44.6</v>
      </c>
      <c r="M60" s="73">
        <f>RANK(L60,L$6:L$119)</f>
        <v>30</v>
      </c>
      <c r="N60" s="73"/>
      <c r="O60" s="73"/>
      <c r="P60" s="72"/>
      <c r="Q60" s="71"/>
      <c r="S60" s="24"/>
    </row>
    <row r="61" spans="1:19" x14ac:dyDescent="0.35">
      <c r="A61" s="41"/>
      <c r="B61" s="30"/>
      <c r="C61" s="30"/>
      <c r="D61" s="31"/>
      <c r="E61" s="31"/>
      <c r="F61" s="31"/>
      <c r="G61" s="31"/>
      <c r="H61" s="31"/>
      <c r="I61" s="31"/>
      <c r="J61" s="31"/>
      <c r="K61" s="31"/>
      <c r="L61" s="72"/>
      <c r="M61" s="72"/>
      <c r="N61" s="72"/>
      <c r="O61" s="73" t="s">
        <v>6</v>
      </c>
      <c r="P61" s="72">
        <f>SUM(P56:P60)</f>
        <v>191.75</v>
      </c>
      <c r="Q61" s="71">
        <f>P61</f>
        <v>191.75</v>
      </c>
      <c r="R61" s="74">
        <f>RANK(Q61,Q$6:Q$119)</f>
        <v>7</v>
      </c>
    </row>
    <row r="62" spans="1:19" x14ac:dyDescent="0.35">
      <c r="E62" s="24"/>
      <c r="G62" s="24"/>
      <c r="I62" s="24"/>
      <c r="K62" s="24"/>
      <c r="M62" s="71"/>
      <c r="N62" s="71"/>
    </row>
    <row r="63" spans="1:19" x14ac:dyDescent="0.35">
      <c r="A63" s="60" t="s">
        <v>284</v>
      </c>
      <c r="B63" s="44" t="s">
        <v>138</v>
      </c>
      <c r="C63" s="44" t="s">
        <v>139</v>
      </c>
      <c r="D63" s="31">
        <v>11.55</v>
      </c>
      <c r="E63" s="30">
        <f>RANK(D63,D$6:D$119)</f>
        <v>47</v>
      </c>
      <c r="F63" s="31">
        <v>9.5</v>
      </c>
      <c r="G63" s="30">
        <f>RANK(F63,F$6:F$119)</f>
        <v>48</v>
      </c>
      <c r="H63" s="31">
        <v>9.65</v>
      </c>
      <c r="I63" s="30">
        <f>RANK(H63,H$6:H$119)</f>
        <v>44</v>
      </c>
      <c r="J63" s="31">
        <v>10.55</v>
      </c>
      <c r="K63" s="30">
        <f>RANK(J63,J$6:J$119)</f>
        <v>55</v>
      </c>
      <c r="L63" s="72">
        <f>J63+H63+F63+D63</f>
        <v>41.25</v>
      </c>
      <c r="M63" s="73">
        <f>RANK(L63,L$6:L$119)</f>
        <v>51</v>
      </c>
      <c r="N63" s="73"/>
      <c r="O63" s="73" t="s">
        <v>2</v>
      </c>
      <c r="P63" s="72">
        <f>IF(COUNT(D63:D68)=5,SUM(D63:D68)-MIN(D63:D68),SUM(D63:D68))+N63</f>
        <v>47.350000000000009</v>
      </c>
      <c r="Q63" s="71"/>
      <c r="S63" s="24"/>
    </row>
    <row r="64" spans="1:19" x14ac:dyDescent="0.35">
      <c r="A64" s="60" t="s">
        <v>285</v>
      </c>
      <c r="B64" s="44" t="s">
        <v>140</v>
      </c>
      <c r="C64" s="44" t="s">
        <v>139</v>
      </c>
      <c r="D64" s="31">
        <v>11.4</v>
      </c>
      <c r="E64" s="30">
        <f>RANK(D64,D$6:D$119)</f>
        <v>53</v>
      </c>
      <c r="F64" s="31">
        <v>11</v>
      </c>
      <c r="G64" s="30">
        <f>RANK(F64,F$6:F$119)</f>
        <v>33</v>
      </c>
      <c r="H64" s="31">
        <v>10.5</v>
      </c>
      <c r="I64" s="30">
        <f>RANK(H64,H$6:H$119)</f>
        <v>27</v>
      </c>
      <c r="J64" s="31">
        <v>10.75</v>
      </c>
      <c r="K64" s="30">
        <f>RANK(J64,J$6:J$119)</f>
        <v>53</v>
      </c>
      <c r="L64" s="72">
        <f>J64+H64+F64+D64</f>
        <v>43.65</v>
      </c>
      <c r="M64" s="73">
        <f>RANK(L64,L$6:L$119)</f>
        <v>40</v>
      </c>
      <c r="N64" s="73"/>
      <c r="O64" s="73" t="s">
        <v>3</v>
      </c>
      <c r="P64" s="72">
        <f>IF(COUNT(F63:F68)=5,SUM(F63:F68)-MIN(F63:F68),SUM(F63:F68))+N64</f>
        <v>45.050000000000004</v>
      </c>
      <c r="Q64" s="71"/>
      <c r="S64" s="24"/>
    </row>
    <row r="65" spans="1:19" x14ac:dyDescent="0.35">
      <c r="A65" s="60" t="s">
        <v>286</v>
      </c>
      <c r="B65" s="44" t="s">
        <v>141</v>
      </c>
      <c r="C65" s="44" t="s">
        <v>139</v>
      </c>
      <c r="D65" s="31">
        <v>12.1</v>
      </c>
      <c r="E65" s="30">
        <f>RANK(D65,D$6:D$119)</f>
        <v>15</v>
      </c>
      <c r="F65" s="31">
        <v>11.15</v>
      </c>
      <c r="G65" s="30">
        <f>RANK(F65,F$6:F$119)</f>
        <v>25</v>
      </c>
      <c r="H65" s="31">
        <v>10.8</v>
      </c>
      <c r="I65" s="30">
        <f>RANK(H65,H$6:H$119)</f>
        <v>13</v>
      </c>
      <c r="J65" s="31">
        <v>9.75</v>
      </c>
      <c r="K65" s="30">
        <f>RANK(J65,J$6:J$119)</f>
        <v>58</v>
      </c>
      <c r="L65" s="72">
        <f>J65+H65+F65+D65</f>
        <v>43.800000000000004</v>
      </c>
      <c r="M65" s="73">
        <f>RANK(L65,L$6:L$119)</f>
        <v>39</v>
      </c>
      <c r="N65" s="73"/>
      <c r="O65" s="73" t="s">
        <v>4</v>
      </c>
      <c r="P65" s="72">
        <f>IF(COUNT(H63:H68)=5,SUM(H63:H68)-MIN(H63:H68),SUM(H63:H68))+N65</f>
        <v>41.6</v>
      </c>
      <c r="Q65" s="71"/>
      <c r="S65" s="24"/>
    </row>
    <row r="66" spans="1:19" x14ac:dyDescent="0.35">
      <c r="A66" s="60" t="s">
        <v>287</v>
      </c>
      <c r="B66" s="44" t="s">
        <v>142</v>
      </c>
      <c r="C66" s="44" t="s">
        <v>139</v>
      </c>
      <c r="D66" s="31">
        <v>11.85</v>
      </c>
      <c r="E66" s="30">
        <f>RANK(D66,D$6:D$119)</f>
        <v>28</v>
      </c>
      <c r="F66" s="31">
        <v>11.55</v>
      </c>
      <c r="G66" s="30">
        <f>RANK(F66,F$6:F$119)</f>
        <v>7</v>
      </c>
      <c r="H66" s="31">
        <v>10.6</v>
      </c>
      <c r="I66" s="30">
        <f>RANK(H66,H$6:H$119)</f>
        <v>22</v>
      </c>
      <c r="J66" s="31">
        <v>11.5</v>
      </c>
      <c r="K66" s="30">
        <f>RANK(J66,J$6:J$119)</f>
        <v>33</v>
      </c>
      <c r="L66" s="72">
        <f>J66+H66+F66+D66</f>
        <v>45.500000000000007</v>
      </c>
      <c r="M66" s="73">
        <f>RANK(L66,L$6:L$119)</f>
        <v>19</v>
      </c>
      <c r="N66" s="75">
        <f>MAX(J63:J68)</f>
        <v>11.7</v>
      </c>
      <c r="O66" s="73" t="s">
        <v>5</v>
      </c>
      <c r="P66" s="72">
        <f>IF(COUNT(J63:J68)=5,SUM(J63:J68)-MIN(J63:J68),SUM(J63:J68))+N66</f>
        <v>56.2</v>
      </c>
      <c r="Q66" s="71"/>
      <c r="S66" s="24"/>
    </row>
    <row r="67" spans="1:19" ht="16.5" customHeight="1" x14ac:dyDescent="0.35">
      <c r="A67" s="60" t="s">
        <v>275</v>
      </c>
      <c r="B67" s="44" t="s">
        <v>143</v>
      </c>
      <c r="C67" s="44" t="s">
        <v>139</v>
      </c>
      <c r="D67" s="31">
        <v>11.85</v>
      </c>
      <c r="E67" s="30">
        <f>RANK(D67,D$6:D$119)</f>
        <v>28</v>
      </c>
      <c r="F67" s="31">
        <v>11.35</v>
      </c>
      <c r="G67" s="30">
        <f>RANK(F67,F$6:F$119)</f>
        <v>16</v>
      </c>
      <c r="H67" s="31">
        <v>9.6999999999999993</v>
      </c>
      <c r="I67" s="30">
        <f>RANK(H67,H$6:H$119)</f>
        <v>43</v>
      </c>
      <c r="J67" s="31">
        <v>11.7</v>
      </c>
      <c r="K67" s="30">
        <f>RANK(J67,J$6:J$119)</f>
        <v>28</v>
      </c>
      <c r="L67" s="72">
        <f>J67+H67+F67+D67</f>
        <v>44.6</v>
      </c>
      <c r="M67" s="73">
        <f>RANK(L67,L$6:L$119)</f>
        <v>30</v>
      </c>
      <c r="N67" s="73"/>
      <c r="O67" s="73"/>
      <c r="P67" s="72"/>
      <c r="Q67" s="71"/>
      <c r="S67" s="24"/>
    </row>
    <row r="68" spans="1:19" x14ac:dyDescent="0.35">
      <c r="A68" s="34"/>
      <c r="B68" s="30"/>
      <c r="C68" s="30"/>
      <c r="D68" s="31"/>
      <c r="E68" s="31"/>
      <c r="F68" s="31"/>
      <c r="G68" s="31"/>
      <c r="H68" s="31"/>
      <c r="I68" s="31"/>
      <c r="J68" s="31"/>
      <c r="K68" s="31"/>
      <c r="L68" s="72"/>
      <c r="M68" s="72"/>
      <c r="N68" s="72"/>
      <c r="O68" s="73" t="s">
        <v>6</v>
      </c>
      <c r="P68" s="72">
        <f>SUM(P63:P67)</f>
        <v>190.2</v>
      </c>
      <c r="Q68" s="71">
        <f>P68</f>
        <v>190.2</v>
      </c>
      <c r="R68" s="74">
        <f>RANK(Q68,Q$6:Q$119)</f>
        <v>8</v>
      </c>
    </row>
    <row r="69" spans="1:19" x14ac:dyDescent="0.35">
      <c r="E69" s="24"/>
      <c r="G69" s="24"/>
      <c r="I69" s="24"/>
      <c r="K69" s="24"/>
      <c r="M69" s="71"/>
      <c r="N69" s="71"/>
    </row>
    <row r="70" spans="1:19" ht="14.25" customHeight="1" x14ac:dyDescent="0.35">
      <c r="A70" s="60" t="s">
        <v>288</v>
      </c>
      <c r="B70" s="44" t="s">
        <v>144</v>
      </c>
      <c r="C70" s="44" t="s">
        <v>145</v>
      </c>
      <c r="D70" s="31">
        <v>11.65</v>
      </c>
      <c r="E70" s="30">
        <f>RANK(D70,D$6:D$119)</f>
        <v>42</v>
      </c>
      <c r="F70" s="31">
        <v>11</v>
      </c>
      <c r="G70" s="30">
        <f>RANK(F70,F$6:F$119)</f>
        <v>33</v>
      </c>
      <c r="H70" s="31">
        <v>10.45</v>
      </c>
      <c r="I70" s="30">
        <f>RANK(H70,H$6:H$119)</f>
        <v>29</v>
      </c>
      <c r="J70" s="31">
        <v>11.35</v>
      </c>
      <c r="K70" s="30">
        <f>RANK(J70,J$6:J$119)</f>
        <v>38</v>
      </c>
      <c r="L70" s="72">
        <f>J70+H70+F70+D70</f>
        <v>44.449999999999996</v>
      </c>
      <c r="M70" s="73">
        <f>RANK(L70,L$6:L$119)</f>
        <v>35</v>
      </c>
      <c r="N70" s="73"/>
      <c r="O70" s="73" t="s">
        <v>2</v>
      </c>
      <c r="P70" s="72">
        <f>IF(COUNT(D70:D75)=5,SUM(D70:D75)-MIN(D70:D75),SUM(D70:D75))+N70</f>
        <v>47.55</v>
      </c>
      <c r="Q70" s="71"/>
    </row>
    <row r="71" spans="1:19" x14ac:dyDescent="0.35">
      <c r="A71" s="58" t="s">
        <v>289</v>
      </c>
      <c r="B71" s="44" t="s">
        <v>146</v>
      </c>
      <c r="C71" s="44" t="s">
        <v>145</v>
      </c>
      <c r="D71" s="31">
        <v>12.15</v>
      </c>
      <c r="E71" s="30">
        <f>RANK(D71,D$6:D$119)</f>
        <v>14</v>
      </c>
      <c r="F71" s="31">
        <v>10.95</v>
      </c>
      <c r="G71" s="30">
        <f>RANK(F71,F$6:F$119)</f>
        <v>35</v>
      </c>
      <c r="H71" s="31">
        <v>10.5</v>
      </c>
      <c r="I71" s="30">
        <f>RANK(H71,H$6:H$119)</f>
        <v>27</v>
      </c>
      <c r="J71" s="31">
        <v>11.4</v>
      </c>
      <c r="K71" s="30">
        <f>RANK(J71,J$6:J$119)</f>
        <v>37</v>
      </c>
      <c r="L71" s="72">
        <f>J71+H71+F71+D71</f>
        <v>44.999999999999993</v>
      </c>
      <c r="M71" s="73">
        <f>RANK(L71,L$6:L$119)</f>
        <v>26</v>
      </c>
      <c r="N71" s="73"/>
      <c r="O71" s="73" t="s">
        <v>3</v>
      </c>
      <c r="P71" s="72">
        <f>IF(COUNT(F70:F75)=5,SUM(F70:F75)-MIN(F70:F75),SUM(F70:F75))+N71</f>
        <v>42.699999999999996</v>
      </c>
      <c r="Q71" s="71"/>
    </row>
    <row r="72" spans="1:19" x14ac:dyDescent="0.35">
      <c r="A72" s="58" t="s">
        <v>290</v>
      </c>
      <c r="B72" s="44" t="s">
        <v>147</v>
      </c>
      <c r="C72" s="44" t="s">
        <v>145</v>
      </c>
      <c r="D72" s="31">
        <v>11.95</v>
      </c>
      <c r="E72" s="30">
        <f>RANK(D72,D$6:D$119)</f>
        <v>22</v>
      </c>
      <c r="F72" s="31">
        <v>11.6</v>
      </c>
      <c r="G72" s="30">
        <f>RANK(F72,F$6:F$119)</f>
        <v>5</v>
      </c>
      <c r="H72" s="31">
        <v>11.1</v>
      </c>
      <c r="I72" s="30">
        <f>RANK(H72,H$6:H$119)</f>
        <v>2</v>
      </c>
      <c r="J72" s="31">
        <v>12.15</v>
      </c>
      <c r="K72" s="30">
        <f>RANK(J72,J$6:J$119)</f>
        <v>9</v>
      </c>
      <c r="L72" s="72">
        <f>J72+H72+F72+D72</f>
        <v>46.8</v>
      </c>
      <c r="M72" s="73">
        <f>RANK(L72,L$6:L$119)</f>
        <v>5</v>
      </c>
      <c r="N72" s="73"/>
      <c r="O72" s="73" t="s">
        <v>4</v>
      </c>
      <c r="P72" s="72">
        <f>IF(COUNT(H70:H75)=5,SUM(H70:H75)-MIN(H70:H75),SUM(H70:H75))+N72</f>
        <v>42.449999999999996</v>
      </c>
      <c r="Q72" s="71"/>
    </row>
    <row r="73" spans="1:19" x14ac:dyDescent="0.35">
      <c r="A73" s="58" t="s">
        <v>291</v>
      </c>
      <c r="B73" s="44" t="s">
        <v>148</v>
      </c>
      <c r="C73" s="44" t="s">
        <v>145</v>
      </c>
      <c r="D73" s="31">
        <v>11.8</v>
      </c>
      <c r="E73" s="30">
        <f>RANK(D73,D$6:D$119)</f>
        <v>31</v>
      </c>
      <c r="F73" s="31">
        <v>9.15</v>
      </c>
      <c r="G73" s="30">
        <f>RANK(F73,F$6:F$119)</f>
        <v>52</v>
      </c>
      <c r="H73" s="31">
        <v>10.4</v>
      </c>
      <c r="I73" s="30">
        <f>RANK(H73,H$6:H$119)</f>
        <v>31</v>
      </c>
      <c r="J73" s="31">
        <v>10.4</v>
      </c>
      <c r="K73" s="30">
        <f>RANK(J73,J$6:J$119)</f>
        <v>57</v>
      </c>
      <c r="L73" s="72">
        <f>J73+H73+F73+D73</f>
        <v>41.75</v>
      </c>
      <c r="M73" s="73">
        <f>RANK(L73,L$6:L$119)</f>
        <v>49</v>
      </c>
      <c r="N73" s="75">
        <f>MAX(J70:J75)</f>
        <v>12.15</v>
      </c>
      <c r="O73" s="73" t="s">
        <v>5</v>
      </c>
      <c r="P73" s="72">
        <f>IF(COUNT(J70:J75)=5,SUM(J70:J75)-MIN(J70:J75),SUM(J70:J75))+N73</f>
        <v>57.449999999999996</v>
      </c>
      <c r="Q73" s="71"/>
    </row>
    <row r="74" spans="1:19" x14ac:dyDescent="0.35">
      <c r="A74" s="41"/>
      <c r="B74" s="30"/>
      <c r="C74" s="30"/>
      <c r="D74" s="31"/>
      <c r="E74" s="31"/>
      <c r="F74" s="31"/>
      <c r="G74" s="31"/>
      <c r="H74" s="31"/>
      <c r="I74" s="31"/>
      <c r="J74" s="31"/>
      <c r="K74" s="31"/>
      <c r="L74" s="72"/>
      <c r="M74" s="72"/>
      <c r="N74" s="72"/>
      <c r="O74" s="73"/>
      <c r="P74" s="72"/>
      <c r="Q74" s="71"/>
    </row>
    <row r="75" spans="1:19" x14ac:dyDescent="0.35">
      <c r="A75" s="59"/>
      <c r="B75" s="44"/>
      <c r="C75" s="44"/>
      <c r="D75" s="31"/>
      <c r="E75" s="31"/>
      <c r="F75" s="31"/>
      <c r="G75" s="31"/>
      <c r="H75" s="31"/>
      <c r="I75" s="31"/>
      <c r="J75" s="31"/>
      <c r="K75" s="31"/>
      <c r="L75" s="72"/>
      <c r="M75" s="72"/>
      <c r="N75" s="72"/>
      <c r="O75" s="73" t="s">
        <v>6</v>
      </c>
      <c r="P75" s="72">
        <f>SUM(P70:P74)</f>
        <v>190.14999999999998</v>
      </c>
      <c r="Q75" s="71">
        <f>P75</f>
        <v>190.14999999999998</v>
      </c>
      <c r="R75" s="74">
        <f>RANK(Q75,Q$6:Q$119)</f>
        <v>9</v>
      </c>
      <c r="S75" s="24"/>
    </row>
    <row r="76" spans="1:19" x14ac:dyDescent="0.35">
      <c r="A76" s="24"/>
      <c r="B76" s="24"/>
      <c r="C76" s="24"/>
      <c r="E76" s="24"/>
      <c r="G76" s="24"/>
      <c r="I76" s="24"/>
      <c r="K76" s="24"/>
      <c r="M76" s="71"/>
      <c r="N76" s="71"/>
      <c r="P76" s="71"/>
      <c r="Q76" s="71"/>
      <c r="S76" s="24"/>
    </row>
    <row r="77" spans="1:19" x14ac:dyDescent="0.35">
      <c r="A77" s="58" t="s">
        <v>316</v>
      </c>
      <c r="B77" s="44" t="s">
        <v>187</v>
      </c>
      <c r="C77" s="44" t="s">
        <v>188</v>
      </c>
      <c r="D77" s="31">
        <v>11.55</v>
      </c>
      <c r="E77" s="30">
        <f>RANK(D77,D$6:D$119)</f>
        <v>47</v>
      </c>
      <c r="F77" s="31">
        <v>9</v>
      </c>
      <c r="G77" s="30">
        <f>RANK(F77,F$6:F$119)</f>
        <v>53</v>
      </c>
      <c r="H77" s="31">
        <v>9.9499999999999993</v>
      </c>
      <c r="I77" s="30">
        <f>RANK(H77,H$6:H$119)</f>
        <v>37</v>
      </c>
      <c r="J77" s="31">
        <v>11.7</v>
      </c>
      <c r="K77" s="30">
        <f>RANK(J77,J$6:J$119)</f>
        <v>28</v>
      </c>
      <c r="L77" s="72">
        <f>J77+H77+F77+D77</f>
        <v>42.2</v>
      </c>
      <c r="M77" s="73">
        <f>RANK(L77,L$6:L$119)</f>
        <v>46</v>
      </c>
      <c r="N77" s="73"/>
      <c r="O77" s="73" t="s">
        <v>2</v>
      </c>
      <c r="P77" s="72">
        <f>IF(COUNT(D77:D82)=5,SUM(D77:D82)-MIN(D77:D82),SUM(D77:D82))+N77</f>
        <v>47.300000000000004</v>
      </c>
      <c r="Q77" s="71"/>
    </row>
    <row r="78" spans="1:19" x14ac:dyDescent="0.35">
      <c r="A78" s="58" t="s">
        <v>317</v>
      </c>
      <c r="B78" s="44" t="s">
        <v>189</v>
      </c>
      <c r="C78" s="44" t="s">
        <v>188</v>
      </c>
      <c r="D78" s="31">
        <v>11.8</v>
      </c>
      <c r="E78" s="30">
        <f>RANK(D78,D$6:D$119)</f>
        <v>31</v>
      </c>
      <c r="F78" s="31">
        <v>10.15</v>
      </c>
      <c r="G78" s="30">
        <f>RANK(F78,F$6:F$119)</f>
        <v>45</v>
      </c>
      <c r="H78" s="31">
        <v>10.85</v>
      </c>
      <c r="I78" s="30">
        <f>RANK(H78,H$6:H$119)</f>
        <v>10</v>
      </c>
      <c r="J78" s="31">
        <v>12.85</v>
      </c>
      <c r="K78" s="30">
        <f>RANK(J78,J$6:J$119)</f>
        <v>1</v>
      </c>
      <c r="L78" s="72">
        <f>J78+H78+F78+D78</f>
        <v>45.650000000000006</v>
      </c>
      <c r="M78" s="73">
        <f>RANK(L78,L$6:L$119)</f>
        <v>16</v>
      </c>
      <c r="N78" s="73"/>
      <c r="O78" s="73" t="s">
        <v>3</v>
      </c>
      <c r="P78" s="72">
        <f>IF(COUNT(F77:F82)=5,SUM(F77:F82)-MIN(F77:F82),SUM(F77:F82))+N78</f>
        <v>39.5</v>
      </c>
      <c r="Q78" s="71"/>
    </row>
    <row r="79" spans="1:19" x14ac:dyDescent="0.35">
      <c r="A79" s="58" t="s">
        <v>318</v>
      </c>
      <c r="B79" s="44" t="s">
        <v>190</v>
      </c>
      <c r="C79" s="44" t="s">
        <v>188</v>
      </c>
      <c r="D79" s="31">
        <v>12.3</v>
      </c>
      <c r="E79" s="30">
        <f>RANK(D79,D$6:D$119)</f>
        <v>7</v>
      </c>
      <c r="F79" s="31">
        <v>11.65</v>
      </c>
      <c r="G79" s="30">
        <f>RANK(F79,F$6:F$119)</f>
        <v>1</v>
      </c>
      <c r="H79" s="31">
        <v>9.15</v>
      </c>
      <c r="I79" s="30">
        <f>RANK(H79,H$6:H$119)</f>
        <v>50</v>
      </c>
      <c r="J79" s="31">
        <v>12.75</v>
      </c>
      <c r="K79" s="30">
        <f>RANK(J79,J$6:J$119)</f>
        <v>2</v>
      </c>
      <c r="L79" s="72">
        <f>J79+H79+F79+D79</f>
        <v>45.849999999999994</v>
      </c>
      <c r="M79" s="73">
        <f>RANK(L79,L$6:L$119)</f>
        <v>12</v>
      </c>
      <c r="N79" s="73"/>
      <c r="O79" s="73" t="s">
        <v>4</v>
      </c>
      <c r="P79" s="72">
        <f>IF(COUNT(H77:H82)=5,SUM(H77:H82)-MIN(H77:H82),SUM(H77:H82))+N79</f>
        <v>40</v>
      </c>
      <c r="Q79" s="71"/>
    </row>
    <row r="80" spans="1:19" x14ac:dyDescent="0.35">
      <c r="A80" s="32">
        <v>111</v>
      </c>
      <c r="B80" s="44" t="s">
        <v>191</v>
      </c>
      <c r="C80" s="44" t="s">
        <v>188</v>
      </c>
      <c r="D80" s="31">
        <v>11.4</v>
      </c>
      <c r="E80" s="30">
        <f>RANK(D80,D$6:D$119)</f>
        <v>53</v>
      </c>
      <c r="F80" s="31">
        <v>8.5</v>
      </c>
      <c r="G80" s="30">
        <f>RANK(F80,F$6:F$119)</f>
        <v>56</v>
      </c>
      <c r="H80" s="31">
        <v>7.55</v>
      </c>
      <c r="I80" s="30">
        <f>RANK(H80,H$6:H$119)</f>
        <v>57</v>
      </c>
      <c r="J80" s="31">
        <v>11.3</v>
      </c>
      <c r="K80" s="30">
        <f>RANK(J80,J$6:J$119)</f>
        <v>41</v>
      </c>
      <c r="L80" s="72">
        <f>J80+H80+F80+D80</f>
        <v>38.75</v>
      </c>
      <c r="M80" s="73">
        <f>RANK(L80,L$6:L$119)</f>
        <v>53</v>
      </c>
      <c r="N80" s="75">
        <f>MAX(J77:J82)</f>
        <v>12.85</v>
      </c>
      <c r="O80" s="73" t="s">
        <v>5</v>
      </c>
      <c r="P80" s="72">
        <f>IF(COUNT(J77:J82)=5,SUM(J77:J82)-MIN(J77:J82),SUM(J77:J82))+N80</f>
        <v>61.999999999999993</v>
      </c>
      <c r="Q80" s="71"/>
    </row>
    <row r="81" spans="1:18" x14ac:dyDescent="0.35">
      <c r="A81" s="60" t="s">
        <v>319</v>
      </c>
      <c r="B81" s="44" t="s">
        <v>192</v>
      </c>
      <c r="C81" s="44" t="s">
        <v>188</v>
      </c>
      <c r="D81" s="31">
        <v>11.65</v>
      </c>
      <c r="E81" s="30">
        <f>RANK(D81,D$6:D$119)</f>
        <v>42</v>
      </c>
      <c r="F81" s="31">
        <v>8.6999999999999993</v>
      </c>
      <c r="G81" s="30">
        <f>RANK(F81,F$6:F$119)</f>
        <v>55</v>
      </c>
      <c r="H81" s="31">
        <v>10.050000000000001</v>
      </c>
      <c r="I81" s="30">
        <f>RANK(H81,H$6:H$119)</f>
        <v>36</v>
      </c>
      <c r="J81" s="31">
        <v>11.85</v>
      </c>
      <c r="K81" s="30">
        <f>RANK(J81,J$6:J$119)</f>
        <v>20</v>
      </c>
      <c r="L81" s="72">
        <f>J81+H81+F81+D81</f>
        <v>42.25</v>
      </c>
      <c r="M81" s="73">
        <f>RANK(L81,L$6:L$119)</f>
        <v>45</v>
      </c>
      <c r="N81" s="73"/>
      <c r="O81" s="73"/>
      <c r="P81" s="72"/>
      <c r="Q81" s="71"/>
    </row>
    <row r="82" spans="1:18" x14ac:dyDescent="0.3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7"/>
      <c r="M82" s="57"/>
      <c r="N82" s="73"/>
      <c r="O82" s="73" t="s">
        <v>6</v>
      </c>
      <c r="P82" s="72">
        <f>SUM(P77:P81)</f>
        <v>188.8</v>
      </c>
      <c r="Q82" s="71">
        <f>P82</f>
        <v>188.8</v>
      </c>
      <c r="R82" s="74">
        <f>RANK(Q82,Q$6:Q$119)</f>
        <v>10</v>
      </c>
    </row>
    <row r="83" spans="1:18" x14ac:dyDescent="0.35">
      <c r="A83" s="60" t="s">
        <v>305</v>
      </c>
      <c r="B83" s="44" t="s">
        <v>161</v>
      </c>
      <c r="C83" s="44" t="s">
        <v>162</v>
      </c>
      <c r="D83" s="31">
        <v>10.85</v>
      </c>
      <c r="E83" s="30">
        <f>RANK(D83,D$6:D$119)</f>
        <v>58</v>
      </c>
      <c r="F83" s="31">
        <v>8.9</v>
      </c>
      <c r="G83" s="30">
        <f>RANK(F83,F$6:F$119)</f>
        <v>54</v>
      </c>
      <c r="H83" s="31">
        <v>8.4</v>
      </c>
      <c r="I83" s="30">
        <f>RANK(H83,H$6:H$119)</f>
        <v>54</v>
      </c>
      <c r="J83" s="31"/>
      <c r="K83" s="30"/>
      <c r="L83" s="72">
        <f t="shared" ref="L83:L88" si="6">J83+H83+F83+D83</f>
        <v>28.15</v>
      </c>
      <c r="M83" s="73">
        <f t="shared" ref="M83:M88" si="7">RANK(L83,L$6:L$119)</f>
        <v>59</v>
      </c>
      <c r="N83" s="73"/>
      <c r="O83" s="73" t="s">
        <v>2</v>
      </c>
      <c r="P83" s="72">
        <f>IF(COUNT(D83:D88)=5,SUM(D83:D88)-MIN(D83:D88),SUM(D83:D88))+N83</f>
        <v>47.149999999999991</v>
      </c>
      <c r="Q83" s="71"/>
    </row>
    <row r="84" spans="1:18" x14ac:dyDescent="0.35">
      <c r="A84" s="58" t="s">
        <v>306</v>
      </c>
      <c r="B84" s="44" t="s">
        <v>173</v>
      </c>
      <c r="C84" s="44" t="s">
        <v>162</v>
      </c>
      <c r="D84" s="31">
        <v>11.7</v>
      </c>
      <c r="E84" s="30">
        <f>RANK(D84,D$6:D$119)</f>
        <v>38</v>
      </c>
      <c r="F84" s="31">
        <v>10.3</v>
      </c>
      <c r="G84" s="30">
        <f>RANK(F84,F$6:F$119)</f>
        <v>43</v>
      </c>
      <c r="H84" s="31"/>
      <c r="I84" s="30"/>
      <c r="J84" s="31">
        <v>11.05</v>
      </c>
      <c r="K84" s="30">
        <f>RANK(J84,J$6:J$119)</f>
        <v>50</v>
      </c>
      <c r="L84" s="72">
        <f t="shared" si="6"/>
        <v>33.049999999999997</v>
      </c>
      <c r="M84" s="73">
        <f t="shared" si="7"/>
        <v>57</v>
      </c>
      <c r="N84" s="73"/>
      <c r="O84" s="73" t="s">
        <v>3</v>
      </c>
      <c r="P84" s="72">
        <f>IF(COUNT(F83:F88)=5,SUM(F83:F88)-MIN(F83:F88),SUM(F83:F88))+N84</f>
        <v>41.1</v>
      </c>
      <c r="Q84" s="71"/>
    </row>
    <row r="85" spans="1:18" x14ac:dyDescent="0.35">
      <c r="A85" s="32">
        <v>67</v>
      </c>
      <c r="B85" s="44" t="s">
        <v>164</v>
      </c>
      <c r="C85" s="44" t="s">
        <v>162</v>
      </c>
      <c r="D85" s="31">
        <v>12</v>
      </c>
      <c r="E85" s="30">
        <f>RANK(D85,D$6:D$119)</f>
        <v>21</v>
      </c>
      <c r="F85" s="31">
        <v>10.95</v>
      </c>
      <c r="G85" s="30">
        <f>RANK(F85,F$6:F$119)</f>
        <v>35</v>
      </c>
      <c r="H85" s="31">
        <v>7.85</v>
      </c>
      <c r="I85" s="30">
        <f>RANK(H85,H$6:H$119)</f>
        <v>56</v>
      </c>
      <c r="J85" s="31">
        <v>11.35</v>
      </c>
      <c r="K85" s="30">
        <f>RANK(J85,J$6:J$119)</f>
        <v>38</v>
      </c>
      <c r="L85" s="72">
        <f t="shared" si="6"/>
        <v>42.15</v>
      </c>
      <c r="M85" s="73">
        <f t="shared" si="7"/>
        <v>48</v>
      </c>
      <c r="N85" s="73"/>
      <c r="O85" s="73" t="s">
        <v>4</v>
      </c>
      <c r="P85" s="72">
        <f>IF(COUNT(H83:H88)=5,SUM(H83:H88)-MIN(H83:H88),SUM(H83:H88))+N85</f>
        <v>38.75</v>
      </c>
      <c r="Q85" s="71"/>
    </row>
    <row r="86" spans="1:18" x14ac:dyDescent="0.35">
      <c r="A86" s="58" t="s">
        <v>307</v>
      </c>
      <c r="B86" s="44" t="s">
        <v>165</v>
      </c>
      <c r="C86" s="44" t="s">
        <v>162</v>
      </c>
      <c r="D86" s="31"/>
      <c r="E86" s="30"/>
      <c r="F86" s="31">
        <v>10.4</v>
      </c>
      <c r="G86" s="30">
        <f>RANK(F86,F$6:F$119)</f>
        <v>41</v>
      </c>
      <c r="H86" s="31">
        <v>8.5500000000000007</v>
      </c>
      <c r="I86" s="30">
        <f>RANK(H86,H$6:H$119)</f>
        <v>53</v>
      </c>
      <c r="J86" s="31">
        <v>11.5</v>
      </c>
      <c r="K86" s="30">
        <f>RANK(J86,J$6:J$119)</f>
        <v>33</v>
      </c>
      <c r="L86" s="72">
        <f t="shared" si="6"/>
        <v>30.450000000000003</v>
      </c>
      <c r="M86" s="73">
        <f t="shared" si="7"/>
        <v>58</v>
      </c>
      <c r="N86" s="75">
        <f>MAX(J83:J88)</f>
        <v>11.8</v>
      </c>
      <c r="O86" s="73" t="s">
        <v>5</v>
      </c>
      <c r="P86" s="72">
        <f>IF(COUNT(J83:J88)=5,SUM(J83:J88)-MIN(J83:J88),SUM(J83:J88))+N86</f>
        <v>58.25</v>
      </c>
      <c r="Q86" s="71"/>
    </row>
    <row r="87" spans="1:18" x14ac:dyDescent="0.35">
      <c r="A87" s="58" t="s">
        <v>308</v>
      </c>
      <c r="B87" s="44" t="s">
        <v>166</v>
      </c>
      <c r="C87" s="44" t="s">
        <v>162</v>
      </c>
      <c r="D87" s="31">
        <v>11.55</v>
      </c>
      <c r="E87" s="30">
        <f>RANK(D87,D$6:D$119)</f>
        <v>47</v>
      </c>
      <c r="F87" s="31"/>
      <c r="G87" s="30"/>
      <c r="H87" s="31">
        <v>10.8</v>
      </c>
      <c r="I87" s="30">
        <f>RANK(H87,H$6:H$119)</f>
        <v>13</v>
      </c>
      <c r="J87" s="31">
        <v>11.8</v>
      </c>
      <c r="K87" s="30">
        <f>RANK(J87,J$6:J$119)</f>
        <v>23</v>
      </c>
      <c r="L87" s="72">
        <f t="shared" si="6"/>
        <v>34.150000000000006</v>
      </c>
      <c r="M87" s="73">
        <f t="shared" si="7"/>
        <v>56</v>
      </c>
      <c r="N87" s="73"/>
      <c r="O87" s="73"/>
      <c r="P87" s="72"/>
      <c r="Q87" s="71"/>
    </row>
    <row r="88" spans="1:18" x14ac:dyDescent="0.35">
      <c r="A88" s="32">
        <v>70</v>
      </c>
      <c r="B88" s="44" t="s">
        <v>167</v>
      </c>
      <c r="C88" s="44" t="s">
        <v>162</v>
      </c>
      <c r="D88" s="31">
        <v>11.9</v>
      </c>
      <c r="E88" s="30">
        <f>RANK(D88,D$6:D$119)</f>
        <v>26</v>
      </c>
      <c r="F88" s="31">
        <v>9.4499999999999993</v>
      </c>
      <c r="G88" s="30">
        <f>RANK(F88,F$6:F$119)</f>
        <v>49</v>
      </c>
      <c r="H88" s="31">
        <v>11</v>
      </c>
      <c r="I88" s="30">
        <f>RANK(H88,H$6:H$119)</f>
        <v>5</v>
      </c>
      <c r="J88" s="31">
        <v>11.8</v>
      </c>
      <c r="K88" s="30">
        <f>RANK(J88,J$6:J$119)</f>
        <v>23</v>
      </c>
      <c r="L88" s="72">
        <f t="shared" si="6"/>
        <v>44.15</v>
      </c>
      <c r="M88" s="73">
        <f t="shared" si="7"/>
        <v>37</v>
      </c>
      <c r="N88" s="73"/>
      <c r="O88" s="73" t="s">
        <v>6</v>
      </c>
      <c r="P88" s="72">
        <f>SUM(P83:P87)</f>
        <v>185.25</v>
      </c>
      <c r="Q88" s="71">
        <f>P88</f>
        <v>185.25</v>
      </c>
      <c r="R88" s="74">
        <f>RANK(Q88,Q$6:Q$119)</f>
        <v>11</v>
      </c>
    </row>
    <row r="90" spans="1:18" x14ac:dyDescent="0.35">
      <c r="A90" s="58" t="s">
        <v>301</v>
      </c>
      <c r="B90" s="44" t="s">
        <v>168</v>
      </c>
      <c r="C90" s="44" t="s">
        <v>169</v>
      </c>
      <c r="D90" s="31">
        <v>11.45</v>
      </c>
      <c r="E90" s="30">
        <f>RANK(D90,D$6:D$119)</f>
        <v>52</v>
      </c>
      <c r="F90" s="31">
        <v>9.4</v>
      </c>
      <c r="G90" s="30">
        <f>RANK(F90,F$6:F$119)</f>
        <v>50</v>
      </c>
      <c r="H90" s="31">
        <v>7.3</v>
      </c>
      <c r="I90" s="30">
        <f>RANK(H90,H$6:H$119)</f>
        <v>58</v>
      </c>
      <c r="J90" s="31">
        <v>10.55</v>
      </c>
      <c r="K90" s="30">
        <f>RANK(J90,J$6:J$119)</f>
        <v>55</v>
      </c>
      <c r="L90" s="72">
        <f>J90+H90+F90+D90</f>
        <v>38.700000000000003</v>
      </c>
      <c r="M90" s="73">
        <f>RANK(L90,L$6:L$119)</f>
        <v>54</v>
      </c>
      <c r="N90" s="73"/>
      <c r="O90" s="73" t="s">
        <v>2</v>
      </c>
      <c r="P90" s="72">
        <f>IF(COUNT(D90:D95)=5,SUM(D90:D95)-MIN(D90:D95),SUM(D90:D95))+N90</f>
        <v>46.249999999999993</v>
      </c>
      <c r="Q90" s="71"/>
    </row>
    <row r="91" spans="1:18" x14ac:dyDescent="0.35">
      <c r="A91" s="58" t="s">
        <v>302</v>
      </c>
      <c r="B91" s="44" t="s">
        <v>170</v>
      </c>
      <c r="C91" s="44" t="s">
        <v>169</v>
      </c>
      <c r="D91" s="31">
        <v>11.1</v>
      </c>
      <c r="E91" s="30">
        <f>RANK(D91,D$6:D$119)</f>
        <v>57</v>
      </c>
      <c r="F91" s="31">
        <v>6.95</v>
      </c>
      <c r="G91" s="30">
        <f>RANK(F91,F$6:F$119)</f>
        <v>58</v>
      </c>
      <c r="H91" s="31">
        <v>9</v>
      </c>
      <c r="I91" s="30">
        <f>RANK(H91,H$6:H$119)</f>
        <v>51</v>
      </c>
      <c r="J91" s="31">
        <v>11.35</v>
      </c>
      <c r="K91" s="30">
        <f>RANK(J91,J$6:J$119)</f>
        <v>38</v>
      </c>
      <c r="L91" s="72">
        <f>J91+H91+F91+D91</f>
        <v>38.4</v>
      </c>
      <c r="M91" s="73">
        <f>RANK(L91,L$6:L$119)</f>
        <v>55</v>
      </c>
      <c r="N91" s="73"/>
      <c r="O91" s="73" t="s">
        <v>3</v>
      </c>
      <c r="P91" s="72">
        <f>IF(COUNT(F90:F95)=5,SUM(F90:F95)-MIN(F90:F95),SUM(F90:F95))+N91</f>
        <v>38.099999999999994</v>
      </c>
      <c r="Q91" s="71"/>
    </row>
    <row r="92" spans="1:18" x14ac:dyDescent="0.35">
      <c r="A92" s="58" t="s">
        <v>303</v>
      </c>
      <c r="B92" s="44" t="s">
        <v>171</v>
      </c>
      <c r="C92" s="44" t="s">
        <v>169</v>
      </c>
      <c r="D92" s="31">
        <v>11.8</v>
      </c>
      <c r="E92" s="30">
        <f>RANK(D92,D$6:D$119)</f>
        <v>31</v>
      </c>
      <c r="F92" s="31">
        <v>8.1</v>
      </c>
      <c r="G92" s="30">
        <f>RANK(F92,F$6:F$119)</f>
        <v>57</v>
      </c>
      <c r="H92" s="31">
        <v>9.4</v>
      </c>
      <c r="I92" s="30">
        <f>RANK(H92,H$6:H$119)</f>
        <v>48</v>
      </c>
      <c r="J92" s="31">
        <v>11.2</v>
      </c>
      <c r="K92" s="30">
        <f>RANK(J92,J$6:J$119)</f>
        <v>47</v>
      </c>
      <c r="L92" s="72">
        <f>J92+H92+F92+D92</f>
        <v>40.5</v>
      </c>
      <c r="M92" s="73">
        <f>RANK(L92,L$6:L$119)</f>
        <v>52</v>
      </c>
      <c r="N92" s="73"/>
      <c r="O92" s="73" t="s">
        <v>4</v>
      </c>
      <c r="P92" s="72">
        <f>IF(COUNT(H90:H95)=5,SUM(H90:H95)-MIN(H90:H95),SUM(H90:H95))+N92</f>
        <v>36.450000000000003</v>
      </c>
      <c r="Q92" s="71"/>
    </row>
    <row r="93" spans="1:18" x14ac:dyDescent="0.35">
      <c r="A93" s="32">
        <v>63</v>
      </c>
      <c r="B93" s="44" t="s">
        <v>172</v>
      </c>
      <c r="C93" s="44" t="s">
        <v>169</v>
      </c>
      <c r="D93" s="31">
        <v>11.7</v>
      </c>
      <c r="E93" s="30">
        <f>RANK(D93,D$6:D$119)</f>
        <v>38</v>
      </c>
      <c r="F93" s="31">
        <v>10.55</v>
      </c>
      <c r="G93" s="30">
        <f>RANK(F93,F$6:F$119)</f>
        <v>39</v>
      </c>
      <c r="H93" s="31">
        <v>8.4</v>
      </c>
      <c r="I93" s="30">
        <f>RANK(H93,H$6:H$119)</f>
        <v>54</v>
      </c>
      <c r="J93" s="31">
        <v>11.55</v>
      </c>
      <c r="K93" s="30">
        <f>RANK(J93,J$6:J$119)</f>
        <v>31</v>
      </c>
      <c r="L93" s="72">
        <f>J93+H93+F93+D93</f>
        <v>42.2</v>
      </c>
      <c r="M93" s="73">
        <f>RANK(L93,L$6:L$119)</f>
        <v>46</v>
      </c>
      <c r="N93" s="75">
        <f>MAX(J90:J95)</f>
        <v>11.55</v>
      </c>
      <c r="O93" s="73" t="s">
        <v>5</v>
      </c>
      <c r="P93" s="72">
        <f>IF(COUNT(J90:J95)=5,SUM(J90:J95)-MIN(J90:J95),SUM(J90:J95))+N93</f>
        <v>56.349999999999994</v>
      </c>
      <c r="Q93" s="71"/>
    </row>
    <row r="94" spans="1:18" x14ac:dyDescent="0.35">
      <c r="A94" s="60" t="s">
        <v>304</v>
      </c>
      <c r="B94" s="44" t="s">
        <v>163</v>
      </c>
      <c r="C94" s="44" t="s">
        <v>169</v>
      </c>
      <c r="D94" s="31">
        <v>11.3</v>
      </c>
      <c r="E94" s="30">
        <f>RANK(D94,D$6:D$119)</f>
        <v>56</v>
      </c>
      <c r="F94" s="31">
        <v>10.050000000000001</v>
      </c>
      <c r="G94" s="30">
        <f>RANK(F94,F$6:F$119)</f>
        <v>46</v>
      </c>
      <c r="H94" s="31">
        <v>9.65</v>
      </c>
      <c r="I94" s="30">
        <f>RANK(H94,H$6:H$119)</f>
        <v>44</v>
      </c>
      <c r="J94" s="31">
        <v>10.7</v>
      </c>
      <c r="K94" s="30">
        <f>RANK(J94,J$6:J$119)</f>
        <v>54</v>
      </c>
      <c r="L94" s="72">
        <f>J94+H94+F94+D94</f>
        <v>41.7</v>
      </c>
      <c r="M94" s="73">
        <f>RANK(L94,L$6:L$119)</f>
        <v>50</v>
      </c>
      <c r="N94" s="73"/>
      <c r="O94" s="73"/>
      <c r="P94" s="72"/>
      <c r="Q94" s="71"/>
    </row>
    <row r="95" spans="1:18" x14ac:dyDescent="0.35">
      <c r="A95" s="58"/>
      <c r="B95" s="44"/>
      <c r="C95" s="30"/>
      <c r="D95" s="31"/>
      <c r="E95" s="31"/>
      <c r="F95" s="31"/>
      <c r="G95" s="31"/>
      <c r="H95" s="31"/>
      <c r="I95" s="31"/>
      <c r="J95" s="31"/>
      <c r="K95" s="31"/>
      <c r="L95" s="72"/>
      <c r="M95" s="73"/>
      <c r="N95" s="73"/>
      <c r="O95" s="73" t="s">
        <v>6</v>
      </c>
      <c r="P95" s="72">
        <f>SUM(P90:P94)</f>
        <v>177.14999999999998</v>
      </c>
      <c r="Q95" s="71">
        <f>P95</f>
        <v>177.14999999999998</v>
      </c>
      <c r="R95" s="74">
        <f>RANK(Q95,Q$6:Q$119)</f>
        <v>12</v>
      </c>
    </row>
    <row r="98" spans="1:19" x14ac:dyDescent="0.35">
      <c r="A98" s="24"/>
      <c r="B98" s="24"/>
      <c r="C98" s="24"/>
      <c r="E98" s="24"/>
      <c r="G98" s="24"/>
      <c r="I98" s="24"/>
      <c r="K98" s="24"/>
      <c r="M98" s="71"/>
      <c r="N98" s="71"/>
      <c r="P98" s="71"/>
      <c r="Q98" s="71"/>
      <c r="S98" s="24"/>
    </row>
    <row r="99" spans="1:19" hidden="1" x14ac:dyDescent="0.35">
      <c r="A99" s="39"/>
      <c r="B99" s="30"/>
      <c r="C99" s="30"/>
      <c r="D99" s="31"/>
      <c r="E99" s="30" t="e">
        <f t="shared" ref="E99:E104" si="8">RANK(D99,D$6:D$119)</f>
        <v>#N/A</v>
      </c>
      <c r="F99" s="31"/>
      <c r="G99" s="30" t="e">
        <f t="shared" ref="G99:G104" si="9">RANK(F99,F$6:F$119)</f>
        <v>#N/A</v>
      </c>
      <c r="H99" s="31"/>
      <c r="I99" s="30" t="e">
        <f t="shared" ref="I99:I104" si="10">RANK(H99,H$6:H$119)</f>
        <v>#N/A</v>
      </c>
      <c r="J99" s="31"/>
      <c r="K99" s="30" t="e">
        <f t="shared" ref="K99:K104" si="11">RANK(J99,J$6:J$119)</f>
        <v>#N/A</v>
      </c>
      <c r="L99" s="72">
        <f>J99+H99+F99+D99</f>
        <v>0</v>
      </c>
      <c r="M99" s="73">
        <f>RANK(L99,L$6:L$119)</f>
        <v>60</v>
      </c>
      <c r="N99" s="75">
        <f>MAX(D99:D104)</f>
        <v>0</v>
      </c>
      <c r="O99" s="73" t="s">
        <v>2</v>
      </c>
      <c r="P99" s="72">
        <f>IF(COUNT(D99:D104)=5,SUM(D99:D104)-MIN(D99:D104),SUM(D99:D104))+N99</f>
        <v>0</v>
      </c>
      <c r="Q99" s="71"/>
    </row>
    <row r="100" spans="1:19" hidden="1" x14ac:dyDescent="0.35">
      <c r="A100" s="39"/>
      <c r="B100" s="30"/>
      <c r="C100" s="30"/>
      <c r="D100" s="31"/>
      <c r="E100" s="30" t="e">
        <f t="shared" si="8"/>
        <v>#N/A</v>
      </c>
      <c r="F100" s="31"/>
      <c r="G100" s="30" t="e">
        <f t="shared" si="9"/>
        <v>#N/A</v>
      </c>
      <c r="H100" s="31"/>
      <c r="I100" s="30" t="e">
        <f t="shared" si="10"/>
        <v>#N/A</v>
      </c>
      <c r="J100" s="31"/>
      <c r="K100" s="30" t="e">
        <f t="shared" si="11"/>
        <v>#N/A</v>
      </c>
      <c r="L100" s="72">
        <f>J100+H100+F100+D100</f>
        <v>0</v>
      </c>
      <c r="M100" s="73">
        <f>RANK(L100,L$6:L$119)</f>
        <v>60</v>
      </c>
      <c r="N100" s="75">
        <f>MAX(F99:F104)</f>
        <v>0</v>
      </c>
      <c r="O100" s="73" t="s">
        <v>3</v>
      </c>
      <c r="P100" s="72">
        <f>IF(COUNT(F99:F104)=5,SUM(F99:F104)-MIN(F99:F104),SUM(F99:F104))+N100</f>
        <v>0</v>
      </c>
      <c r="Q100" s="71"/>
    </row>
    <row r="101" spans="1:19" hidden="1" x14ac:dyDescent="0.35">
      <c r="A101" s="34"/>
      <c r="B101" s="30"/>
      <c r="C101" s="30"/>
      <c r="D101" s="31"/>
      <c r="E101" s="30" t="e">
        <f t="shared" si="8"/>
        <v>#N/A</v>
      </c>
      <c r="F101" s="31"/>
      <c r="G101" s="30" t="e">
        <f t="shared" si="9"/>
        <v>#N/A</v>
      </c>
      <c r="H101" s="31"/>
      <c r="I101" s="30" t="e">
        <f t="shared" si="10"/>
        <v>#N/A</v>
      </c>
      <c r="J101" s="31"/>
      <c r="K101" s="30" t="e">
        <f t="shared" si="11"/>
        <v>#N/A</v>
      </c>
      <c r="L101" s="72">
        <f>J101+H101+F101+D101</f>
        <v>0</v>
      </c>
      <c r="M101" s="73">
        <f>RANK(L101,L$6:L$119)</f>
        <v>60</v>
      </c>
      <c r="N101" s="75">
        <f>MAX(H99:H104)</f>
        <v>0</v>
      </c>
      <c r="O101" s="73" t="s">
        <v>4</v>
      </c>
      <c r="P101" s="72">
        <f>IF(COUNT(H99:H104)=5,SUM(H99:H104)-MIN(H99:H104),SUM(H99:H104))+N101</f>
        <v>0</v>
      </c>
      <c r="Q101" s="71"/>
    </row>
    <row r="102" spans="1:19" hidden="1" x14ac:dyDescent="0.35">
      <c r="A102" s="34"/>
      <c r="B102" s="30"/>
      <c r="C102" s="30"/>
      <c r="D102" s="31"/>
      <c r="E102" s="30" t="e">
        <f t="shared" si="8"/>
        <v>#N/A</v>
      </c>
      <c r="F102" s="31"/>
      <c r="G102" s="30" t="e">
        <f t="shared" si="9"/>
        <v>#N/A</v>
      </c>
      <c r="H102" s="31"/>
      <c r="I102" s="30" t="e">
        <f t="shared" si="10"/>
        <v>#N/A</v>
      </c>
      <c r="J102" s="31"/>
      <c r="K102" s="30" t="e">
        <f t="shared" si="11"/>
        <v>#N/A</v>
      </c>
      <c r="L102" s="72">
        <f>J102+H102+F102+D102</f>
        <v>0</v>
      </c>
      <c r="M102" s="73">
        <f>RANK(L102,L$6:L$119)</f>
        <v>60</v>
      </c>
      <c r="N102" s="75">
        <f>MAX(J100:J105)</f>
        <v>0</v>
      </c>
      <c r="O102" s="73" t="s">
        <v>5</v>
      </c>
      <c r="P102" s="72">
        <f>IF(COUNT(J99:J104)=5,SUM(J99:J104)-MIN(J99:J104),SUM(J99:J104))+N102</f>
        <v>0</v>
      </c>
      <c r="Q102" s="71"/>
    </row>
    <row r="103" spans="1:19" hidden="1" x14ac:dyDescent="0.35">
      <c r="A103" s="58"/>
      <c r="B103" s="44"/>
      <c r="C103" s="30"/>
      <c r="D103" s="31"/>
      <c r="E103" s="30" t="e">
        <f t="shared" si="8"/>
        <v>#N/A</v>
      </c>
      <c r="F103" s="31"/>
      <c r="G103" s="30" t="e">
        <f t="shared" si="9"/>
        <v>#N/A</v>
      </c>
      <c r="H103" s="31"/>
      <c r="I103" s="30" t="e">
        <f t="shared" si="10"/>
        <v>#N/A</v>
      </c>
      <c r="J103" s="31"/>
      <c r="K103" s="30" t="e">
        <f t="shared" si="11"/>
        <v>#N/A</v>
      </c>
      <c r="L103" s="72">
        <f>J103+H103+F103+D103</f>
        <v>0</v>
      </c>
      <c r="M103" s="73">
        <f>RANK(L103,L$6:L$119)</f>
        <v>60</v>
      </c>
      <c r="N103" s="73"/>
      <c r="O103" s="73"/>
      <c r="P103" s="72"/>
      <c r="Q103" s="71"/>
    </row>
    <row r="104" spans="1:19" hidden="1" x14ac:dyDescent="0.35">
      <c r="A104" s="58"/>
      <c r="B104" s="44"/>
      <c r="C104" s="30"/>
      <c r="D104" s="31"/>
      <c r="E104" s="30" t="e">
        <f t="shared" si="8"/>
        <v>#N/A</v>
      </c>
      <c r="F104" s="31"/>
      <c r="G104" s="30" t="e">
        <f t="shared" si="9"/>
        <v>#N/A</v>
      </c>
      <c r="H104" s="31"/>
      <c r="I104" s="30" t="e">
        <f t="shared" si="10"/>
        <v>#N/A</v>
      </c>
      <c r="J104" s="31"/>
      <c r="K104" s="30" t="e">
        <f t="shared" si="11"/>
        <v>#N/A</v>
      </c>
      <c r="L104" s="72"/>
      <c r="M104" s="73"/>
      <c r="N104" s="73"/>
      <c r="O104" s="73" t="s">
        <v>6</v>
      </c>
      <c r="P104" s="72">
        <f>SUM(P99:P103)</f>
        <v>0</v>
      </c>
      <c r="Q104" s="71">
        <f>P104</f>
        <v>0</v>
      </c>
      <c r="R104" s="74">
        <f>RANK(Q104,Q$6:Q$119)</f>
        <v>13</v>
      </c>
    </row>
    <row r="105" spans="1:19" hidden="1" x14ac:dyDescent="0.35"/>
    <row r="106" spans="1:19" ht="14.25" hidden="1" customHeight="1" x14ac:dyDescent="0.35">
      <c r="A106" s="34"/>
      <c r="B106" s="30"/>
      <c r="C106" s="30"/>
      <c r="D106" s="31"/>
      <c r="E106" s="30" t="e">
        <f t="shared" ref="E106:E111" si="12">RANK(D106,D$6:D$119)</f>
        <v>#N/A</v>
      </c>
      <c r="F106" s="31"/>
      <c r="G106" s="30" t="e">
        <f t="shared" ref="G106:G111" si="13">RANK(F106,F$6:F$119)</f>
        <v>#N/A</v>
      </c>
      <c r="H106" s="31"/>
      <c r="I106" s="30" t="e">
        <f t="shared" ref="I106:I111" si="14">RANK(H106,H$6:H$119)</f>
        <v>#N/A</v>
      </c>
      <c r="J106" s="31"/>
      <c r="K106" s="30" t="e">
        <f t="shared" ref="K106:K111" si="15">RANK(J106,J$6:J$119)</f>
        <v>#N/A</v>
      </c>
      <c r="L106" s="72">
        <f t="shared" ref="L106:L111" si="16">J106+H106+F106+D106</f>
        <v>0</v>
      </c>
      <c r="M106" s="73">
        <f t="shared" ref="M106:M111" si="17">RANK(L106,L$6:L$119)</f>
        <v>60</v>
      </c>
      <c r="N106" s="75">
        <f>MAX(D106:D111)</f>
        <v>0</v>
      </c>
      <c r="O106" s="73" t="s">
        <v>2</v>
      </c>
      <c r="P106" s="72">
        <f>IF(COUNT(D106:D111)=5,SUM(D106:D111)-MIN(D106:D111),SUM(D106:D111))+N106</f>
        <v>0</v>
      </c>
      <c r="Q106" s="71"/>
    </row>
    <row r="107" spans="1:19" hidden="1" x14ac:dyDescent="0.35">
      <c r="A107" s="34"/>
      <c r="B107" s="30"/>
      <c r="C107" s="30"/>
      <c r="D107" s="31"/>
      <c r="E107" s="30" t="e">
        <f t="shared" si="12"/>
        <v>#N/A</v>
      </c>
      <c r="F107" s="31"/>
      <c r="G107" s="30" t="e">
        <f t="shared" si="13"/>
        <v>#N/A</v>
      </c>
      <c r="H107" s="31"/>
      <c r="I107" s="30" t="e">
        <f t="shared" si="14"/>
        <v>#N/A</v>
      </c>
      <c r="J107" s="31"/>
      <c r="K107" s="30" t="e">
        <f t="shared" si="15"/>
        <v>#N/A</v>
      </c>
      <c r="L107" s="72">
        <f t="shared" si="16"/>
        <v>0</v>
      </c>
      <c r="M107" s="73">
        <f t="shared" si="17"/>
        <v>60</v>
      </c>
      <c r="N107" s="75">
        <f>MAX(F106:F111)</f>
        <v>0</v>
      </c>
      <c r="O107" s="73" t="s">
        <v>3</v>
      </c>
      <c r="P107" s="72">
        <f>IF(COUNT(F106:F111)=5,SUM(F106:F111)-MIN(F106:F111),SUM(F106:F111))+N107</f>
        <v>0</v>
      </c>
      <c r="Q107" s="71"/>
    </row>
    <row r="108" spans="1:19" hidden="1" x14ac:dyDescent="0.35">
      <c r="A108" s="39"/>
      <c r="B108" s="30"/>
      <c r="C108" s="30"/>
      <c r="D108" s="31"/>
      <c r="E108" s="30" t="e">
        <f t="shared" si="12"/>
        <v>#N/A</v>
      </c>
      <c r="F108" s="31"/>
      <c r="G108" s="30" t="e">
        <f t="shared" si="13"/>
        <v>#N/A</v>
      </c>
      <c r="H108" s="31"/>
      <c r="I108" s="30" t="e">
        <f t="shared" si="14"/>
        <v>#N/A</v>
      </c>
      <c r="J108" s="31"/>
      <c r="K108" s="30" t="e">
        <f t="shared" si="15"/>
        <v>#N/A</v>
      </c>
      <c r="L108" s="72">
        <f t="shared" si="16"/>
        <v>0</v>
      </c>
      <c r="M108" s="73">
        <f t="shared" si="17"/>
        <v>60</v>
      </c>
      <c r="N108" s="75">
        <f>MAX(H106:H111)</f>
        <v>0</v>
      </c>
      <c r="O108" s="73" t="s">
        <v>4</v>
      </c>
      <c r="P108" s="72">
        <f>IF(COUNT(H106:H111)=5,SUM(H106:H111)-MIN(H106:H111),SUM(H106:H111))+N108</f>
        <v>0</v>
      </c>
      <c r="Q108" s="71"/>
    </row>
    <row r="109" spans="1:19" hidden="1" x14ac:dyDescent="0.35">
      <c r="A109" s="34"/>
      <c r="B109" s="30"/>
      <c r="C109" s="30"/>
      <c r="D109" s="31"/>
      <c r="E109" s="30" t="e">
        <f t="shared" si="12"/>
        <v>#N/A</v>
      </c>
      <c r="F109" s="31"/>
      <c r="G109" s="30" t="e">
        <f t="shared" si="13"/>
        <v>#N/A</v>
      </c>
      <c r="H109" s="31"/>
      <c r="I109" s="30" t="e">
        <f t="shared" si="14"/>
        <v>#N/A</v>
      </c>
      <c r="J109" s="31"/>
      <c r="K109" s="30" t="e">
        <f t="shared" si="15"/>
        <v>#N/A</v>
      </c>
      <c r="L109" s="72">
        <f t="shared" si="16"/>
        <v>0</v>
      </c>
      <c r="M109" s="73">
        <f t="shared" si="17"/>
        <v>60</v>
      </c>
      <c r="N109" s="75">
        <f>MAX(J107:J112)</f>
        <v>0</v>
      </c>
      <c r="O109" s="73" t="s">
        <v>5</v>
      </c>
      <c r="P109" s="72">
        <f>IF(COUNT(J106:J111)=5,SUM(J106:J111)-MIN(J106:J111),SUM(J106:J111))+N109</f>
        <v>0</v>
      </c>
      <c r="Q109" s="71"/>
    </row>
    <row r="110" spans="1:19" hidden="1" x14ac:dyDescent="0.35">
      <c r="A110" s="34"/>
      <c r="B110" s="30"/>
      <c r="C110" s="30"/>
      <c r="D110" s="31"/>
      <c r="E110" s="30" t="e">
        <f t="shared" si="12"/>
        <v>#N/A</v>
      </c>
      <c r="F110" s="31"/>
      <c r="G110" s="30" t="e">
        <f t="shared" si="13"/>
        <v>#N/A</v>
      </c>
      <c r="H110" s="31"/>
      <c r="I110" s="30" t="e">
        <f t="shared" si="14"/>
        <v>#N/A</v>
      </c>
      <c r="J110" s="31"/>
      <c r="K110" s="30" t="e">
        <f t="shared" si="15"/>
        <v>#N/A</v>
      </c>
      <c r="L110" s="72">
        <f t="shared" si="16"/>
        <v>0</v>
      </c>
      <c r="M110" s="73">
        <f t="shared" si="17"/>
        <v>60</v>
      </c>
      <c r="N110" s="73"/>
      <c r="O110" s="73"/>
      <c r="P110" s="72"/>
      <c r="Q110" s="71"/>
    </row>
    <row r="111" spans="1:19" hidden="1" x14ac:dyDescent="0.35">
      <c r="A111" s="41"/>
      <c r="B111" s="30"/>
      <c r="C111" s="30"/>
      <c r="D111" s="31"/>
      <c r="E111" s="30" t="e">
        <f t="shared" si="12"/>
        <v>#N/A</v>
      </c>
      <c r="F111" s="31"/>
      <c r="G111" s="30" t="e">
        <f t="shared" si="13"/>
        <v>#N/A</v>
      </c>
      <c r="H111" s="31"/>
      <c r="I111" s="30" t="e">
        <f t="shared" si="14"/>
        <v>#N/A</v>
      </c>
      <c r="J111" s="31"/>
      <c r="K111" s="30" t="e">
        <f t="shared" si="15"/>
        <v>#N/A</v>
      </c>
      <c r="L111" s="72">
        <f t="shared" si="16"/>
        <v>0</v>
      </c>
      <c r="M111" s="73">
        <f t="shared" si="17"/>
        <v>60</v>
      </c>
      <c r="N111" s="73"/>
      <c r="O111" s="73" t="s">
        <v>6</v>
      </c>
      <c r="P111" s="72">
        <f>SUM(P106:P110)</f>
        <v>0</v>
      </c>
      <c r="Q111" s="71">
        <f>P111</f>
        <v>0</v>
      </c>
      <c r="R111" s="74">
        <f>RANK(Q111,Q$6:Q$119)</f>
        <v>13</v>
      </c>
      <c r="S111" s="24"/>
    </row>
    <row r="112" spans="1:19" x14ac:dyDescent="0.35">
      <c r="A112" s="24"/>
      <c r="B112" s="24"/>
      <c r="C112" s="24"/>
      <c r="E112" s="24"/>
      <c r="G112" s="24"/>
      <c r="I112" s="24"/>
      <c r="K112" s="24"/>
      <c r="M112" s="71"/>
      <c r="N112" s="71"/>
      <c r="P112" s="71"/>
      <c r="Q112" s="71"/>
      <c r="S112" s="24"/>
    </row>
    <row r="113" spans="1:19" hidden="1" x14ac:dyDescent="0.35">
      <c r="A113" s="61"/>
      <c r="B113" s="37"/>
      <c r="C113" s="37"/>
      <c r="D113" s="31"/>
      <c r="E113" s="30" t="e">
        <f t="shared" ref="E113:E118" si="18">RANK(D113,D$6:D$119)</f>
        <v>#N/A</v>
      </c>
      <c r="F113" s="31"/>
      <c r="G113" s="30" t="e">
        <f t="shared" ref="G113:G118" si="19">RANK(F113,F$6:F$119)</f>
        <v>#N/A</v>
      </c>
      <c r="H113" s="31"/>
      <c r="I113" s="30" t="e">
        <f t="shared" ref="I113:I118" si="20">RANK(H113,H$6:H$119)</f>
        <v>#N/A</v>
      </c>
      <c r="J113" s="31"/>
      <c r="K113" s="30" t="e">
        <f t="shared" ref="K113:K118" si="21">RANK(J113,J$6:J$119)</f>
        <v>#N/A</v>
      </c>
      <c r="L113" s="72">
        <f t="shared" ref="L113:L118" si="22">J113+H113+F113+D113</f>
        <v>0</v>
      </c>
      <c r="M113" s="73">
        <f t="shared" ref="M113:M118" si="23">RANK(L113,L$6:L$119)</f>
        <v>60</v>
      </c>
      <c r="N113" s="73"/>
      <c r="O113" s="73" t="s">
        <v>2</v>
      </c>
      <c r="P113" s="72">
        <f>IF(COUNT(D113:D118)=5,SUM(D113:D118)-MIN(D113:D118),SUM(D113:D118))</f>
        <v>0</v>
      </c>
      <c r="Q113" s="71"/>
      <c r="S113" s="24"/>
    </row>
    <row r="114" spans="1:19" hidden="1" x14ac:dyDescent="0.35">
      <c r="A114" s="61"/>
      <c r="B114" s="37"/>
      <c r="C114" s="37"/>
      <c r="D114" s="31"/>
      <c r="E114" s="30" t="e">
        <f t="shared" si="18"/>
        <v>#N/A</v>
      </c>
      <c r="F114" s="31"/>
      <c r="G114" s="30" t="e">
        <f t="shared" si="19"/>
        <v>#N/A</v>
      </c>
      <c r="H114" s="31"/>
      <c r="I114" s="30" t="e">
        <f t="shared" si="20"/>
        <v>#N/A</v>
      </c>
      <c r="J114" s="31"/>
      <c r="K114" s="30" t="e">
        <f t="shared" si="21"/>
        <v>#N/A</v>
      </c>
      <c r="L114" s="72">
        <f t="shared" si="22"/>
        <v>0</v>
      </c>
      <c r="M114" s="73">
        <f t="shared" si="23"/>
        <v>60</v>
      </c>
      <c r="N114" s="73"/>
      <c r="O114" s="73" t="s">
        <v>3</v>
      </c>
      <c r="P114" s="72">
        <f>IF(COUNT(F113:F118)=5,SUM(F113:F118)-MIN(F113:F118),SUM(F113:F118))</f>
        <v>0</v>
      </c>
      <c r="Q114" s="71"/>
      <c r="S114" s="24"/>
    </row>
    <row r="115" spans="1:19" hidden="1" x14ac:dyDescent="0.35">
      <c r="A115" s="61"/>
      <c r="B115" s="37"/>
      <c r="C115" s="37"/>
      <c r="D115" s="31"/>
      <c r="E115" s="30" t="e">
        <f t="shared" si="18"/>
        <v>#N/A</v>
      </c>
      <c r="F115" s="31"/>
      <c r="G115" s="30" t="e">
        <f t="shared" si="19"/>
        <v>#N/A</v>
      </c>
      <c r="H115" s="31"/>
      <c r="I115" s="30" t="e">
        <f t="shared" si="20"/>
        <v>#N/A</v>
      </c>
      <c r="J115" s="31"/>
      <c r="K115" s="30" t="e">
        <f t="shared" si="21"/>
        <v>#N/A</v>
      </c>
      <c r="L115" s="72">
        <f t="shared" si="22"/>
        <v>0</v>
      </c>
      <c r="M115" s="73">
        <f t="shared" si="23"/>
        <v>60</v>
      </c>
      <c r="N115" s="73"/>
      <c r="O115" s="73" t="s">
        <v>4</v>
      </c>
      <c r="P115" s="72">
        <f>IF(COUNT(H113:H118)=5,SUM(H113:H118)-MIN(H113:H118),SUM(H113:H118))</f>
        <v>0</v>
      </c>
      <c r="Q115" s="71"/>
      <c r="S115" s="24"/>
    </row>
    <row r="116" spans="1:19" hidden="1" x14ac:dyDescent="0.35">
      <c r="A116" s="38"/>
      <c r="B116" s="37"/>
      <c r="C116" s="37"/>
      <c r="D116" s="31"/>
      <c r="E116" s="30" t="e">
        <f t="shared" si="18"/>
        <v>#N/A</v>
      </c>
      <c r="F116" s="31"/>
      <c r="G116" s="30" t="e">
        <f t="shared" si="19"/>
        <v>#N/A</v>
      </c>
      <c r="H116" s="31"/>
      <c r="I116" s="30" t="e">
        <f t="shared" si="20"/>
        <v>#N/A</v>
      </c>
      <c r="J116" s="31"/>
      <c r="K116" s="30" t="e">
        <f t="shared" si="21"/>
        <v>#N/A</v>
      </c>
      <c r="L116" s="72">
        <f t="shared" si="22"/>
        <v>0</v>
      </c>
      <c r="M116" s="73">
        <f t="shared" si="23"/>
        <v>60</v>
      </c>
      <c r="N116" s="73"/>
      <c r="O116" s="73" t="s">
        <v>5</v>
      </c>
      <c r="P116" s="72">
        <f>IF(COUNT(J113:J118)=5,SUM(J113:J118)-MIN(J113:J118),SUM(J113:J118))</f>
        <v>0</v>
      </c>
      <c r="Q116" s="71"/>
      <c r="S116" s="24"/>
    </row>
    <row r="117" spans="1:19" hidden="1" x14ac:dyDescent="0.35">
      <c r="A117" s="17"/>
      <c r="B117" s="30"/>
      <c r="C117" s="30"/>
      <c r="D117" s="30"/>
      <c r="E117" s="30" t="e">
        <f t="shared" si="18"/>
        <v>#N/A</v>
      </c>
      <c r="F117" s="30"/>
      <c r="G117" s="30" t="e">
        <f t="shared" si="19"/>
        <v>#N/A</v>
      </c>
      <c r="H117" s="30"/>
      <c r="I117" s="30" t="e">
        <f t="shared" si="20"/>
        <v>#N/A</v>
      </c>
      <c r="J117" s="30"/>
      <c r="K117" s="30" t="e">
        <f t="shared" si="21"/>
        <v>#N/A</v>
      </c>
      <c r="L117" s="72">
        <f t="shared" si="22"/>
        <v>0</v>
      </c>
      <c r="M117" s="73">
        <f t="shared" si="23"/>
        <v>60</v>
      </c>
      <c r="N117" s="73"/>
      <c r="O117" s="73"/>
      <c r="P117" s="72"/>
      <c r="Q117" s="71"/>
      <c r="S117" s="24"/>
    </row>
    <row r="118" spans="1:19" hidden="1" x14ac:dyDescent="0.35">
      <c r="A118" s="17"/>
      <c r="B118" s="30"/>
      <c r="C118" s="30"/>
      <c r="D118" s="30"/>
      <c r="E118" s="30" t="e">
        <f t="shared" si="18"/>
        <v>#N/A</v>
      </c>
      <c r="F118" s="30"/>
      <c r="G118" s="30" t="e">
        <f t="shared" si="19"/>
        <v>#N/A</v>
      </c>
      <c r="H118" s="30"/>
      <c r="I118" s="30" t="e">
        <f t="shared" si="20"/>
        <v>#N/A</v>
      </c>
      <c r="J118" s="30"/>
      <c r="K118" s="30" t="e">
        <f t="shared" si="21"/>
        <v>#N/A</v>
      </c>
      <c r="L118" s="72">
        <f t="shared" si="22"/>
        <v>0</v>
      </c>
      <c r="M118" s="73">
        <f t="shared" si="23"/>
        <v>60</v>
      </c>
      <c r="N118" s="73"/>
      <c r="O118" s="73" t="s">
        <v>6</v>
      </c>
      <c r="P118" s="72">
        <f>SUM(P113:P117)</f>
        <v>0</v>
      </c>
      <c r="Q118" s="71">
        <f>P118</f>
        <v>0</v>
      </c>
      <c r="R118" s="74">
        <f>RANK(Q118,Q$6:Q$119)</f>
        <v>13</v>
      </c>
      <c r="S118" s="24"/>
    </row>
    <row r="119" spans="1:19" x14ac:dyDescent="0.35">
      <c r="E119" s="24"/>
      <c r="G119" s="24"/>
      <c r="I119" s="24"/>
      <c r="K119" s="24"/>
      <c r="M119" s="71"/>
      <c r="N119" s="71"/>
    </row>
  </sheetData>
  <mergeCells count="2">
    <mergeCell ref="A1:R1"/>
    <mergeCell ref="A2:R2"/>
  </mergeCells>
  <conditionalFormatting sqref="R3:R12 R14:R65536">
    <cfRule type="cellIs" dxfId="113" priority="53" stopIfTrue="1" operator="equal">
      <formula>3</formula>
    </cfRule>
    <cfRule type="cellIs" dxfId="112" priority="54" stopIfTrue="1" operator="equal">
      <formula>2</formula>
    </cfRule>
    <cfRule type="cellIs" dxfId="111" priority="55" stopIfTrue="1" operator="equal">
      <formula>1</formula>
    </cfRule>
  </conditionalFormatting>
  <conditionalFormatting sqref="E69:E73 G69:G73 I69:I73 K69:K73 K62:K67 I62:I67 G62:G67 E62:E67 A90:D96 K97:K65536 I97:I65536 G97:G65536 E97:E65536 A14:K16 A20:K55 A96:K96 A76:K94 K1:K12 I1:I12 G1:G12 E1:E12 E14:E60 G14:G60 I14:I60 K14:K60">
    <cfRule type="cellIs" dxfId="110" priority="52" stopIfTrue="1" operator="equal">
      <formula>1</formula>
    </cfRule>
  </conditionalFormatting>
  <conditionalFormatting sqref="A98:D105">
    <cfRule type="cellIs" dxfId="109" priority="51" stopIfTrue="1" operator="equal">
      <formula>1</formula>
    </cfRule>
  </conditionalFormatting>
  <conditionalFormatting sqref="D70:K73 D74:N74 A95:L95 A54:L54 A18:K18 A17 C17:K17 A19:M19 A97:K105 A82:M82">
    <cfRule type="cellIs" dxfId="108" priority="47" stopIfTrue="1" operator="equal">
      <formula>1</formula>
    </cfRule>
  </conditionalFormatting>
  <conditionalFormatting sqref="D56:E60 D61:N61">
    <cfRule type="cellIs" dxfId="107" priority="43" stopIfTrue="1" operator="equal">
      <formula>1</formula>
    </cfRule>
  </conditionalFormatting>
  <conditionalFormatting sqref="D35:E39">
    <cfRule type="cellIs" dxfId="106" priority="42" stopIfTrue="1" operator="equal">
      <formula>1</formula>
    </cfRule>
  </conditionalFormatting>
  <conditionalFormatting sqref="D42:E46">
    <cfRule type="cellIs" dxfId="105" priority="41" stopIfTrue="1" operator="equal">
      <formula>1</formula>
    </cfRule>
  </conditionalFormatting>
  <conditionalFormatting sqref="D63:E67">
    <cfRule type="cellIs" dxfId="104" priority="40" stopIfTrue="1" operator="equal">
      <formula>1</formula>
    </cfRule>
  </conditionalFormatting>
  <conditionalFormatting sqref="D106:E111">
    <cfRule type="cellIs" dxfId="103" priority="39" stopIfTrue="1" operator="equal">
      <formula>1</formula>
    </cfRule>
  </conditionalFormatting>
  <conditionalFormatting sqref="F97:F105">
    <cfRule type="cellIs" dxfId="102" priority="38" stopIfTrue="1" operator="equal">
      <formula>1</formula>
    </cfRule>
  </conditionalFormatting>
  <conditionalFormatting sqref="F56:G60">
    <cfRule type="cellIs" dxfId="101" priority="37" stopIfTrue="1" operator="equal">
      <formula>1</formula>
    </cfRule>
  </conditionalFormatting>
  <conditionalFormatting sqref="F35:G39">
    <cfRule type="cellIs" dxfId="100" priority="36" stopIfTrue="1" operator="equal">
      <formula>1</formula>
    </cfRule>
  </conditionalFormatting>
  <conditionalFormatting sqref="F42:G46">
    <cfRule type="cellIs" dxfId="99" priority="35" stopIfTrue="1" operator="equal">
      <formula>1</formula>
    </cfRule>
  </conditionalFormatting>
  <conditionalFormatting sqref="F63:G67">
    <cfRule type="cellIs" dxfId="98" priority="34" stopIfTrue="1" operator="equal">
      <formula>1</formula>
    </cfRule>
  </conditionalFormatting>
  <conditionalFormatting sqref="F106:G111">
    <cfRule type="cellIs" dxfId="97" priority="33" stopIfTrue="1" operator="equal">
      <formula>1</formula>
    </cfRule>
  </conditionalFormatting>
  <conditionalFormatting sqref="H97:H105">
    <cfRule type="cellIs" dxfId="96" priority="32" stopIfTrue="1" operator="equal">
      <formula>1</formula>
    </cfRule>
  </conditionalFormatting>
  <conditionalFormatting sqref="H56:I60">
    <cfRule type="cellIs" dxfId="95" priority="31" stopIfTrue="1" operator="equal">
      <formula>1</formula>
    </cfRule>
  </conditionalFormatting>
  <conditionalFormatting sqref="H35:I39">
    <cfRule type="cellIs" dxfId="94" priority="30" stopIfTrue="1" operator="equal">
      <formula>1</formula>
    </cfRule>
  </conditionalFormatting>
  <conditionalFormatting sqref="H42:I46">
    <cfRule type="cellIs" dxfId="93" priority="29" stopIfTrue="1" operator="equal">
      <formula>1</formula>
    </cfRule>
  </conditionalFormatting>
  <conditionalFormatting sqref="H63:I67">
    <cfRule type="cellIs" dxfId="92" priority="28" stopIfTrue="1" operator="equal">
      <formula>1</formula>
    </cfRule>
  </conditionalFormatting>
  <conditionalFormatting sqref="H106:I111">
    <cfRule type="cellIs" dxfId="91" priority="27" stopIfTrue="1" operator="equal">
      <formula>1</formula>
    </cfRule>
  </conditionalFormatting>
  <conditionalFormatting sqref="J97:J105">
    <cfRule type="cellIs" dxfId="90" priority="26" stopIfTrue="1" operator="equal">
      <formula>1</formula>
    </cfRule>
  </conditionalFormatting>
  <conditionalFormatting sqref="J56:K60">
    <cfRule type="cellIs" dxfId="89" priority="25" stopIfTrue="1" operator="equal">
      <formula>1</formula>
    </cfRule>
  </conditionalFormatting>
  <conditionalFormatting sqref="J35:K39">
    <cfRule type="cellIs" dxfId="88" priority="24" stopIfTrue="1" operator="equal">
      <formula>1</formula>
    </cfRule>
  </conditionalFormatting>
  <conditionalFormatting sqref="J42:K46">
    <cfRule type="cellIs" dxfId="87" priority="23" stopIfTrue="1" operator="equal">
      <formula>1</formula>
    </cfRule>
  </conditionalFormatting>
  <conditionalFormatting sqref="J63:K67">
    <cfRule type="cellIs" dxfId="86" priority="22" stopIfTrue="1" operator="equal">
      <formula>1</formula>
    </cfRule>
  </conditionalFormatting>
  <conditionalFormatting sqref="J106:K111">
    <cfRule type="cellIs" dxfId="85" priority="21" stopIfTrue="1" operator="equal">
      <formula>1</formula>
    </cfRule>
  </conditionalFormatting>
  <conditionalFormatting sqref="A97:D97 A82:M82">
    <cfRule type="cellIs" dxfId="84" priority="20" stopIfTrue="1" operator="equal">
      <formula>1</formula>
    </cfRule>
  </conditionalFormatting>
  <conditionalFormatting sqref="D21:E24">
    <cfRule type="cellIs" dxfId="83" priority="18" stopIfTrue="1" operator="equal">
      <formula>1</formula>
    </cfRule>
  </conditionalFormatting>
  <conditionalFormatting sqref="F21:G24">
    <cfRule type="cellIs" dxfId="82" priority="16" stopIfTrue="1" operator="equal">
      <formula>1</formula>
    </cfRule>
  </conditionalFormatting>
  <conditionalFormatting sqref="H21:I24">
    <cfRule type="cellIs" dxfId="81" priority="14" stopIfTrue="1" operator="equal">
      <formula>1</formula>
    </cfRule>
  </conditionalFormatting>
  <conditionalFormatting sqref="J21:K24">
    <cfRule type="cellIs" dxfId="80" priority="12" stopIfTrue="1" operator="equal">
      <formula>1</formula>
    </cfRule>
  </conditionalFormatting>
  <conditionalFormatting sqref="E95:L95">
    <cfRule type="cellIs" dxfId="79" priority="11" stopIfTrue="1" operator="equal">
      <formula>1</formula>
    </cfRule>
  </conditionalFormatting>
  <conditionalFormatting sqref="D40:N40">
    <cfRule type="cellIs" dxfId="78" priority="10" stopIfTrue="1" operator="equal">
      <formula>1</formula>
    </cfRule>
  </conditionalFormatting>
  <conditionalFormatting sqref="D47:N47">
    <cfRule type="cellIs" dxfId="77" priority="9" stopIfTrue="1" operator="equal">
      <formula>1</formula>
    </cfRule>
  </conditionalFormatting>
  <conditionalFormatting sqref="D68:N68">
    <cfRule type="cellIs" dxfId="76" priority="8" stopIfTrue="1" operator="equal">
      <formula>1</formula>
    </cfRule>
  </conditionalFormatting>
  <conditionalFormatting sqref="D75:N75">
    <cfRule type="cellIs" dxfId="75" priority="7" stopIfTrue="1" operator="equal">
      <formula>1</formula>
    </cfRule>
  </conditionalFormatting>
  <conditionalFormatting sqref="D54:L54">
    <cfRule type="cellIs" dxfId="74" priority="6" stopIfTrue="1" operator="equal">
      <formula>1</formula>
    </cfRule>
  </conditionalFormatting>
  <conditionalFormatting sqref="D77:D81">
    <cfRule type="cellIs" dxfId="73" priority="5" stopIfTrue="1" operator="equal">
      <formula>1</formula>
    </cfRule>
  </conditionalFormatting>
  <conditionalFormatting sqref="R13">
    <cfRule type="cellIs" dxfId="72" priority="2" stopIfTrue="1" operator="equal">
      <formula>3</formula>
    </cfRule>
    <cfRule type="cellIs" dxfId="71" priority="3" stopIfTrue="1" operator="equal">
      <formula>2</formula>
    </cfRule>
    <cfRule type="cellIs" dxfId="70" priority="4" stopIfTrue="1" operator="equal">
      <formula>1</formula>
    </cfRule>
  </conditionalFormatting>
  <conditionalFormatting sqref="E13 G13 I13 K13">
    <cfRule type="cellIs" dxfId="69" priority="1" stopIfTrue="1" operator="equal">
      <formula>1</formula>
    </cfRule>
  </conditionalFormatting>
  <printOptions horizontalCentered="1"/>
  <pageMargins left="0.47244094488188981" right="0.35433070866141736" top="0.35433070866141736" bottom="0.43307086614173229" header="0.31496062992125984" footer="0.31496062992125984"/>
  <pageSetup paperSize="9" scale="5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6648-EBCE-48BB-8654-641BCDBC040C}">
  <sheetPr>
    <tabColor theme="5" tint="0.59999389629810485"/>
    <pageSetUpPr fitToPage="1"/>
  </sheetPr>
  <dimension ref="A1:S120"/>
  <sheetViews>
    <sheetView zoomScale="90" zoomScaleNormal="90" workbookViewId="0">
      <selection sqref="A1:R1"/>
    </sheetView>
  </sheetViews>
  <sheetFormatPr defaultRowHeight="14.5" x14ac:dyDescent="0.35"/>
  <cols>
    <col min="1" max="1" width="5.36328125" style="125" customWidth="1"/>
    <col min="2" max="2" width="21.6328125" style="82" bestFit="1" customWidth="1"/>
    <col min="3" max="3" width="18.54296875" style="82" bestFit="1" customWidth="1"/>
    <col min="4" max="4" width="8.6328125" style="90" customWidth="1"/>
    <col min="5" max="5" width="5.453125" style="82" bestFit="1" customWidth="1"/>
    <col min="6" max="6" width="8.6328125" style="90" customWidth="1"/>
    <col min="7" max="7" width="5.453125" style="82" bestFit="1" customWidth="1"/>
    <col min="8" max="8" width="8.6328125" style="90" customWidth="1"/>
    <col min="9" max="9" width="5.453125" style="82" bestFit="1" customWidth="1"/>
    <col min="10" max="10" width="8.6328125" style="90" customWidth="1"/>
    <col min="11" max="11" width="5.453125" style="82" bestFit="1" customWidth="1"/>
    <col min="12" max="12" width="8.6328125" style="91" customWidth="1"/>
    <col min="13" max="13" width="5.453125" style="84" bestFit="1" customWidth="1"/>
    <col min="14" max="14" width="7.08984375" style="84" customWidth="1"/>
    <col min="15" max="15" width="6.90625" style="84" customWidth="1"/>
    <col min="16" max="16" width="8.6328125" style="84" customWidth="1"/>
    <col min="17" max="17" width="0.36328125" style="84" customWidth="1"/>
    <col min="18" max="18" width="6.54296875" style="86" customWidth="1"/>
    <col min="19" max="16384" width="8.7265625" style="82"/>
  </cols>
  <sheetData>
    <row r="1" spans="1:19" s="80" customFormat="1" ht="16.5" customHeight="1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9" s="80" customFormat="1" ht="16.5" customHeight="1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9" ht="16.5" customHeight="1" x14ac:dyDescent="0.35">
      <c r="E3" s="83"/>
      <c r="G3" s="83"/>
      <c r="I3" s="83"/>
      <c r="K3" s="83"/>
      <c r="M3" s="85"/>
      <c r="N3" s="85"/>
    </row>
    <row r="4" spans="1:19" s="88" customFormat="1" ht="15.5" x14ac:dyDescent="0.35">
      <c r="A4" s="132"/>
      <c r="B4" s="88" t="s">
        <v>350</v>
      </c>
      <c r="D4" s="101"/>
      <c r="F4" s="101"/>
      <c r="H4" s="101"/>
      <c r="J4" s="101"/>
      <c r="L4" s="101"/>
      <c r="R4" s="89"/>
    </row>
    <row r="5" spans="1:19" hidden="1" x14ac:dyDescent="0.35"/>
    <row r="6" spans="1:19" hidden="1" x14ac:dyDescent="0.35">
      <c r="A6" s="54"/>
      <c r="B6" s="108"/>
      <c r="C6" s="108"/>
      <c r="D6" s="93"/>
      <c r="E6" s="92" t="e">
        <f t="shared" ref="E6:E11" si="0">RANK(D6,D$6:D$120)</f>
        <v>#N/A</v>
      </c>
      <c r="F6" s="93"/>
      <c r="G6" s="92" t="e">
        <f t="shared" ref="G6:G11" si="1">RANK(F6,F$6:F$120)</f>
        <v>#N/A</v>
      </c>
      <c r="H6" s="93"/>
      <c r="I6" s="92" t="e">
        <f t="shared" ref="I6:I11" si="2">RANK(H6,H$6:H$120)</f>
        <v>#N/A</v>
      </c>
      <c r="J6" s="93"/>
      <c r="K6" s="92" t="e">
        <f t="shared" ref="K6:K11" si="3">RANK(J6,J$6:J$120)</f>
        <v>#N/A</v>
      </c>
      <c r="L6" s="94">
        <f t="shared" ref="L6:L11" si="4">J6+H6+F6+D6</f>
        <v>0</v>
      </c>
      <c r="M6" s="95">
        <f t="shared" ref="M6:M11" si="5">RANK(L6,L$6:L$120)</f>
        <v>63</v>
      </c>
      <c r="N6" s="95"/>
      <c r="O6" s="95" t="s">
        <v>2</v>
      </c>
      <c r="P6" s="94">
        <f>IF(COUNT(D6:D11)=5,SUM(D6:D11)-MIN(D6:D11),SUM(D6:D11))</f>
        <v>0</v>
      </c>
      <c r="Q6" s="91"/>
    </row>
    <row r="7" spans="1:19" hidden="1" x14ac:dyDescent="0.35">
      <c r="A7" s="55"/>
      <c r="B7" s="108"/>
      <c r="C7" s="108"/>
      <c r="D7" s="93"/>
      <c r="E7" s="92" t="e">
        <f t="shared" si="0"/>
        <v>#N/A</v>
      </c>
      <c r="F7" s="93"/>
      <c r="G7" s="92" t="e">
        <f t="shared" si="1"/>
        <v>#N/A</v>
      </c>
      <c r="H7" s="93"/>
      <c r="I7" s="92" t="e">
        <f t="shared" si="2"/>
        <v>#N/A</v>
      </c>
      <c r="J7" s="93"/>
      <c r="K7" s="92" t="e">
        <f t="shared" si="3"/>
        <v>#N/A</v>
      </c>
      <c r="L7" s="94">
        <f t="shared" si="4"/>
        <v>0</v>
      </c>
      <c r="M7" s="95">
        <f t="shared" si="5"/>
        <v>63</v>
      </c>
      <c r="N7" s="95"/>
      <c r="O7" s="95" t="s">
        <v>3</v>
      </c>
      <c r="P7" s="94">
        <f>IF(COUNT(F6:F11)=5,SUM(F6:F11)-MIN(F6:F11),SUM(F6:F11))</f>
        <v>0</v>
      </c>
      <c r="Q7" s="91"/>
    </row>
    <row r="8" spans="1:19" hidden="1" x14ac:dyDescent="0.35">
      <c r="A8" s="55"/>
      <c r="B8" s="108"/>
      <c r="C8" s="108"/>
      <c r="D8" s="93"/>
      <c r="E8" s="92" t="e">
        <f t="shared" si="0"/>
        <v>#N/A</v>
      </c>
      <c r="F8" s="93"/>
      <c r="G8" s="92" t="e">
        <f t="shared" si="1"/>
        <v>#N/A</v>
      </c>
      <c r="H8" s="93"/>
      <c r="I8" s="92" t="e">
        <f t="shared" si="2"/>
        <v>#N/A</v>
      </c>
      <c r="J8" s="93"/>
      <c r="K8" s="92" t="e">
        <f t="shared" si="3"/>
        <v>#N/A</v>
      </c>
      <c r="L8" s="94">
        <f t="shared" si="4"/>
        <v>0</v>
      </c>
      <c r="M8" s="95">
        <f t="shared" si="5"/>
        <v>63</v>
      </c>
      <c r="N8" s="95"/>
      <c r="O8" s="95" t="s">
        <v>4</v>
      </c>
      <c r="P8" s="94">
        <f>IF(COUNT(H6:H11)=5,SUM(H6:H11)-MIN(H6:H11),SUM(H6:H11))</f>
        <v>0</v>
      </c>
      <c r="Q8" s="91"/>
    </row>
    <row r="9" spans="1:19" hidden="1" x14ac:dyDescent="0.35">
      <c r="A9" s="55"/>
      <c r="B9" s="108"/>
      <c r="C9" s="108"/>
      <c r="D9" s="93"/>
      <c r="E9" s="92" t="e">
        <f t="shared" si="0"/>
        <v>#N/A</v>
      </c>
      <c r="F9" s="93"/>
      <c r="G9" s="92" t="e">
        <f t="shared" si="1"/>
        <v>#N/A</v>
      </c>
      <c r="H9" s="93"/>
      <c r="I9" s="92" t="e">
        <f t="shared" si="2"/>
        <v>#N/A</v>
      </c>
      <c r="J9" s="93"/>
      <c r="K9" s="92" t="e">
        <f t="shared" si="3"/>
        <v>#N/A</v>
      </c>
      <c r="L9" s="94">
        <f t="shared" si="4"/>
        <v>0</v>
      </c>
      <c r="M9" s="95">
        <f t="shared" si="5"/>
        <v>63</v>
      </c>
      <c r="N9" s="95"/>
      <c r="O9" s="95" t="s">
        <v>5</v>
      </c>
      <c r="P9" s="94">
        <f>IF(COUNT(J6:J11)=5,SUM(J6:J11)-MIN(J6:J11),SUM(J6:J11))</f>
        <v>0</v>
      </c>
      <c r="Q9" s="91"/>
    </row>
    <row r="10" spans="1:19" hidden="1" x14ac:dyDescent="0.35">
      <c r="A10" s="66"/>
      <c r="B10" s="108"/>
      <c r="C10" s="108"/>
      <c r="D10" s="93"/>
      <c r="E10" s="92" t="e">
        <f t="shared" si="0"/>
        <v>#N/A</v>
      </c>
      <c r="F10" s="93"/>
      <c r="G10" s="92" t="e">
        <f t="shared" si="1"/>
        <v>#N/A</v>
      </c>
      <c r="H10" s="93"/>
      <c r="I10" s="92" t="e">
        <f t="shared" si="2"/>
        <v>#N/A</v>
      </c>
      <c r="J10" s="93"/>
      <c r="K10" s="92" t="e">
        <f t="shared" si="3"/>
        <v>#N/A</v>
      </c>
      <c r="L10" s="94">
        <f t="shared" si="4"/>
        <v>0</v>
      </c>
      <c r="M10" s="95">
        <f t="shared" si="5"/>
        <v>63</v>
      </c>
      <c r="N10" s="95"/>
      <c r="O10" s="95"/>
      <c r="P10" s="94"/>
      <c r="Q10" s="91"/>
    </row>
    <row r="11" spans="1:19" hidden="1" x14ac:dyDescent="0.35">
      <c r="A11" s="47"/>
      <c r="B11" s="108"/>
      <c r="C11" s="108"/>
      <c r="D11" s="93"/>
      <c r="E11" s="92" t="e">
        <f t="shared" si="0"/>
        <v>#N/A</v>
      </c>
      <c r="F11" s="93"/>
      <c r="G11" s="92" t="e">
        <f t="shared" si="1"/>
        <v>#N/A</v>
      </c>
      <c r="H11" s="93"/>
      <c r="I11" s="92" t="e">
        <f t="shared" si="2"/>
        <v>#N/A</v>
      </c>
      <c r="J11" s="93"/>
      <c r="K11" s="92" t="e">
        <f t="shared" si="3"/>
        <v>#N/A</v>
      </c>
      <c r="L11" s="94">
        <f t="shared" si="4"/>
        <v>0</v>
      </c>
      <c r="M11" s="95">
        <f t="shared" si="5"/>
        <v>63</v>
      </c>
      <c r="N11" s="95"/>
      <c r="O11" s="95" t="s">
        <v>6</v>
      </c>
      <c r="P11" s="94">
        <f>SUM(P6:P10)</f>
        <v>0</v>
      </c>
      <c r="Q11" s="91">
        <f>P11</f>
        <v>0</v>
      </c>
      <c r="R11" s="96">
        <f>RANK(Q11,Q$6:Q$119)</f>
        <v>14</v>
      </c>
      <c r="S11" s="90"/>
    </row>
    <row r="12" spans="1:19" x14ac:dyDescent="0.35">
      <c r="E12" s="90"/>
      <c r="G12" s="90"/>
      <c r="I12" s="90"/>
      <c r="K12" s="90"/>
      <c r="M12" s="91"/>
      <c r="N12" s="91"/>
      <c r="P12" s="91"/>
      <c r="Q12" s="91"/>
      <c r="S12" s="90"/>
    </row>
    <row r="13" spans="1:19" s="85" customFormat="1" x14ac:dyDescent="0.35">
      <c r="A13" s="110"/>
      <c r="B13" s="113" t="s">
        <v>0</v>
      </c>
      <c r="C13" s="113" t="s">
        <v>1</v>
      </c>
      <c r="D13" s="97" t="s">
        <v>2</v>
      </c>
      <c r="E13" s="97" t="s">
        <v>7</v>
      </c>
      <c r="F13" s="97" t="s">
        <v>3</v>
      </c>
      <c r="G13" s="97" t="s">
        <v>7</v>
      </c>
      <c r="H13" s="97" t="s">
        <v>4</v>
      </c>
      <c r="I13" s="97" t="s">
        <v>7</v>
      </c>
      <c r="J13" s="97" t="s">
        <v>5</v>
      </c>
      <c r="K13" s="97" t="s">
        <v>7</v>
      </c>
      <c r="L13" s="97" t="s">
        <v>6</v>
      </c>
      <c r="M13" s="97" t="s">
        <v>7</v>
      </c>
      <c r="N13" s="97" t="s">
        <v>16</v>
      </c>
      <c r="R13" s="103"/>
    </row>
    <row r="14" spans="1:19" x14ac:dyDescent="0.35">
      <c r="A14" s="58" t="s">
        <v>341</v>
      </c>
      <c r="B14" s="53" t="s">
        <v>255</v>
      </c>
      <c r="C14" s="53" t="s">
        <v>181</v>
      </c>
      <c r="D14" s="93">
        <v>11.35</v>
      </c>
      <c r="E14" s="92">
        <f>RANK(D14,D$6:D$120)</f>
        <v>31</v>
      </c>
      <c r="F14" s="93">
        <v>10.5</v>
      </c>
      <c r="G14" s="92">
        <f>RANK(F14,F$6:F$120)</f>
        <v>10</v>
      </c>
      <c r="H14" s="93">
        <v>9.65</v>
      </c>
      <c r="I14" s="92">
        <f>RANK(H14,H$6:H$120)</f>
        <v>37</v>
      </c>
      <c r="J14" s="93">
        <v>11.45</v>
      </c>
      <c r="K14" s="92">
        <f>RANK(J14,J$6:J$120)</f>
        <v>2</v>
      </c>
      <c r="L14" s="94">
        <f>J14+H14+F14+D14</f>
        <v>42.95</v>
      </c>
      <c r="M14" s="95">
        <f>RANK(L14,L$6:L$120)</f>
        <v>14</v>
      </c>
      <c r="N14" s="95"/>
      <c r="O14" s="95" t="s">
        <v>2</v>
      </c>
      <c r="P14" s="94">
        <f>IF(COUNT(D14:D19)=5,SUM(D14:D19)-MIN(D14:D19),SUM(D14:D19))+N14</f>
        <v>46.15</v>
      </c>
      <c r="Q14" s="91"/>
    </row>
    <row r="15" spans="1:19" x14ac:dyDescent="0.35">
      <c r="A15" s="58" t="s">
        <v>342</v>
      </c>
      <c r="B15" s="53" t="s">
        <v>256</v>
      </c>
      <c r="C15" s="53" t="s">
        <v>181</v>
      </c>
      <c r="D15" s="93">
        <v>11.4</v>
      </c>
      <c r="E15" s="92">
        <f>RANK(D15,D$6:D$120)</f>
        <v>28</v>
      </c>
      <c r="F15" s="93">
        <v>10.15</v>
      </c>
      <c r="G15" s="92">
        <f>RANK(F15,F$6:F$120)</f>
        <v>25</v>
      </c>
      <c r="H15" s="93">
        <v>10.7</v>
      </c>
      <c r="I15" s="92">
        <f>RANK(H15,H$6:H$120)</f>
        <v>1</v>
      </c>
      <c r="J15" s="93">
        <v>11.3</v>
      </c>
      <c r="K15" s="92">
        <f>RANK(J15,J$6:J$120)</f>
        <v>6</v>
      </c>
      <c r="L15" s="94">
        <f>J15+H15+F15+D15</f>
        <v>43.55</v>
      </c>
      <c r="M15" s="95">
        <f>RANK(L15,L$6:L$120)</f>
        <v>9</v>
      </c>
      <c r="N15" s="98">
        <f>MAX(F14:F19)</f>
        <v>10.75</v>
      </c>
      <c r="O15" s="95" t="s">
        <v>3</v>
      </c>
      <c r="P15" s="94">
        <f>IF(COUNT(F14:F19)=5,SUM(F14:F19)-MIN(F14:F19),SUM(F14:F19))+N15</f>
        <v>52.9</v>
      </c>
      <c r="Q15" s="91"/>
    </row>
    <row r="16" spans="1:19" x14ac:dyDescent="0.35">
      <c r="A16" s="32">
        <v>125</v>
      </c>
      <c r="B16" s="53" t="s">
        <v>257</v>
      </c>
      <c r="C16" s="53" t="s">
        <v>181</v>
      </c>
      <c r="D16" s="93">
        <v>11.7</v>
      </c>
      <c r="E16" s="92">
        <f>RANK(D16,D$6:D$120)</f>
        <v>9</v>
      </c>
      <c r="F16" s="93">
        <v>10.75</v>
      </c>
      <c r="G16" s="92">
        <f>RANK(F16,F$6:F$120)</f>
        <v>4</v>
      </c>
      <c r="H16" s="93">
        <v>10.45</v>
      </c>
      <c r="I16" s="92">
        <f>RANK(H16,H$6:H$120)</f>
        <v>8</v>
      </c>
      <c r="J16" s="93">
        <v>11.15</v>
      </c>
      <c r="K16" s="92">
        <f>RANK(J16,J$6:J$120)</f>
        <v>10</v>
      </c>
      <c r="L16" s="94">
        <f>J16+H16+F16+D16</f>
        <v>44.05</v>
      </c>
      <c r="M16" s="95">
        <f>RANK(L16,L$6:L$120)</f>
        <v>2</v>
      </c>
      <c r="N16" s="95"/>
      <c r="O16" s="95" t="s">
        <v>4</v>
      </c>
      <c r="P16" s="94">
        <f>IF(COUNT(H14:H19)=5,SUM(H14:H19)-MIN(H14:H19),SUM(H14:H19))+N16</f>
        <v>41.65</v>
      </c>
      <c r="Q16" s="91"/>
    </row>
    <row r="17" spans="1:19" x14ac:dyDescent="0.35">
      <c r="A17" s="58" t="s">
        <v>343</v>
      </c>
      <c r="B17" s="53" t="s">
        <v>258</v>
      </c>
      <c r="C17" s="53" t="s">
        <v>181</v>
      </c>
      <c r="D17" s="93">
        <v>11.5</v>
      </c>
      <c r="E17" s="92">
        <f>RANK(D17,D$6:D$120)</f>
        <v>23</v>
      </c>
      <c r="F17" s="93">
        <v>10.6</v>
      </c>
      <c r="G17" s="92">
        <f>RANK(F17,F$6:F$120)</f>
        <v>5</v>
      </c>
      <c r="H17" s="93">
        <v>10.1</v>
      </c>
      <c r="I17" s="92">
        <f>RANK(H17,H$6:H$120)</f>
        <v>22</v>
      </c>
      <c r="J17" s="93">
        <v>11.4</v>
      </c>
      <c r="K17" s="92">
        <f>RANK(J17,J$6:J$120)</f>
        <v>3</v>
      </c>
      <c r="L17" s="94">
        <f>J17+H17+F17+D17</f>
        <v>43.6</v>
      </c>
      <c r="M17" s="95">
        <f>RANK(L17,L$6:L$120)</f>
        <v>8</v>
      </c>
      <c r="N17" s="95"/>
      <c r="O17" s="95" t="s">
        <v>5</v>
      </c>
      <c r="P17" s="94">
        <f>IF(COUNT(J14:J19)=5,SUM(J14:J19)-MIN(J14:J19),SUM(J14:J19))+N17</f>
        <v>45.65</v>
      </c>
      <c r="Q17" s="91"/>
    </row>
    <row r="18" spans="1:19" x14ac:dyDescent="0.35">
      <c r="A18" s="32">
        <v>120</v>
      </c>
      <c r="B18" s="53" t="s">
        <v>252</v>
      </c>
      <c r="C18" s="53" t="s">
        <v>181</v>
      </c>
      <c r="D18" s="93">
        <v>11.55</v>
      </c>
      <c r="E18" s="92">
        <f>RANK(D18,D$6:D$120)</f>
        <v>17</v>
      </c>
      <c r="F18" s="93">
        <v>10.3</v>
      </c>
      <c r="G18" s="92">
        <f>RANK(F18,F$6:F$120)</f>
        <v>17</v>
      </c>
      <c r="H18" s="93">
        <v>10.4</v>
      </c>
      <c r="I18" s="92">
        <f>RANK(H18,H$6:H$120)</f>
        <v>11</v>
      </c>
      <c r="J18" s="93">
        <v>11.5</v>
      </c>
      <c r="K18" s="92">
        <f>RANK(J18,J$6:J$120)</f>
        <v>1</v>
      </c>
      <c r="L18" s="94">
        <f>J18+H18+F18+D18</f>
        <v>43.75</v>
      </c>
      <c r="M18" s="95">
        <f>RANK(L18,L$6:L$120)</f>
        <v>6</v>
      </c>
      <c r="N18" s="95"/>
      <c r="O18" s="95"/>
      <c r="P18" s="94"/>
      <c r="Q18" s="91"/>
    </row>
    <row r="19" spans="1:19" x14ac:dyDescent="0.3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7"/>
      <c r="M19" s="57"/>
      <c r="N19" s="95"/>
      <c r="O19" s="95" t="s">
        <v>6</v>
      </c>
      <c r="P19" s="94">
        <f>SUM(P14:P18)</f>
        <v>186.35</v>
      </c>
      <c r="Q19" s="91">
        <f>P19</f>
        <v>186.35</v>
      </c>
      <c r="R19" s="96">
        <f>RANK(Q19,Q$6:Q$120)</f>
        <v>1</v>
      </c>
    </row>
    <row r="21" spans="1:19" x14ac:dyDescent="0.35">
      <c r="A21" s="90"/>
      <c r="B21" s="90"/>
      <c r="C21" s="90"/>
      <c r="E21" s="90"/>
      <c r="G21" s="90"/>
      <c r="I21" s="90"/>
      <c r="K21" s="90"/>
      <c r="M21" s="91"/>
      <c r="N21" s="91"/>
      <c r="P21" s="91"/>
      <c r="Q21" s="91"/>
      <c r="S21" s="90"/>
    </row>
    <row r="22" spans="1:19" x14ac:dyDescent="0.35">
      <c r="A22" s="137">
        <v>81</v>
      </c>
      <c r="B22" s="133" t="s">
        <v>234</v>
      </c>
      <c r="C22" s="133" t="s">
        <v>235</v>
      </c>
      <c r="D22" s="128">
        <v>11.45</v>
      </c>
      <c r="E22" s="127">
        <f>RANK(D22,D$6:D$120)</f>
        <v>27</v>
      </c>
      <c r="F22" s="128">
        <v>10.25</v>
      </c>
      <c r="G22" s="127">
        <f>RANK(F22,F$6:F$120)</f>
        <v>22</v>
      </c>
      <c r="H22" s="128">
        <v>10.55</v>
      </c>
      <c r="I22" s="127">
        <f>RANK(H22,H$6:H$120)</f>
        <v>6</v>
      </c>
      <c r="J22" s="128">
        <v>10.7</v>
      </c>
      <c r="K22" s="127">
        <f>RANK(J22,J$6:J$120)</f>
        <v>49</v>
      </c>
      <c r="L22" s="129">
        <f>J22+H22+F22+D22</f>
        <v>42.95</v>
      </c>
      <c r="M22" s="130">
        <f>RANK(L22,L$6:L$120)</f>
        <v>14</v>
      </c>
      <c r="N22" s="130"/>
      <c r="O22" s="130" t="s">
        <v>2</v>
      </c>
      <c r="P22" s="129">
        <f>IF(COUNT(D22:D27)=5,SUM(D22:D27)-MIN(D22:D27),SUM(D22:D27))+N22</f>
        <v>45.85</v>
      </c>
      <c r="Q22" s="91"/>
    </row>
    <row r="23" spans="1:19" x14ac:dyDescent="0.35">
      <c r="A23" s="115">
        <v>82</v>
      </c>
      <c r="B23" s="133" t="s">
        <v>236</v>
      </c>
      <c r="C23" s="133" t="s">
        <v>235</v>
      </c>
      <c r="D23" s="128">
        <v>11.3</v>
      </c>
      <c r="E23" s="127">
        <f>RANK(D23,D$6:D$120)</f>
        <v>35</v>
      </c>
      <c r="F23" s="128">
        <v>10.9</v>
      </c>
      <c r="G23" s="127">
        <f>RANK(F23,F$6:F$120)</f>
        <v>3</v>
      </c>
      <c r="H23" s="128">
        <v>10.45</v>
      </c>
      <c r="I23" s="127">
        <f>RANK(H23,H$6:H$120)</f>
        <v>8</v>
      </c>
      <c r="J23" s="128">
        <v>11</v>
      </c>
      <c r="K23" s="127">
        <f>RANK(J23,J$6:J$120)</f>
        <v>21</v>
      </c>
      <c r="L23" s="129">
        <f>J23+H23+F23+D23</f>
        <v>43.650000000000006</v>
      </c>
      <c r="M23" s="130">
        <f>RANK(L23,L$6:L$120)</f>
        <v>7</v>
      </c>
      <c r="N23" s="129">
        <f>MAX(F22:F27)</f>
        <v>11.05</v>
      </c>
      <c r="O23" s="130" t="s">
        <v>3</v>
      </c>
      <c r="P23" s="129">
        <f>IF(COUNT(F22:F27)=5,SUM(F22:F27)-MIN(F22:F27),SUM(F22:F27))+N23</f>
        <v>53.300000000000011</v>
      </c>
      <c r="Q23" s="91"/>
    </row>
    <row r="24" spans="1:19" x14ac:dyDescent="0.35">
      <c r="A24" s="137">
        <v>83</v>
      </c>
      <c r="B24" s="133" t="s">
        <v>237</v>
      </c>
      <c r="C24" s="133" t="s">
        <v>235</v>
      </c>
      <c r="D24" s="128">
        <v>11.5</v>
      </c>
      <c r="E24" s="127">
        <f>RANK(D24,D$6:D$120)</f>
        <v>23</v>
      </c>
      <c r="F24" s="128">
        <v>11.05</v>
      </c>
      <c r="G24" s="127">
        <f>RANK(F24,F$6:F$120)</f>
        <v>2</v>
      </c>
      <c r="H24" s="128">
        <v>10.65</v>
      </c>
      <c r="I24" s="127">
        <f>RANK(H24,H$6:H$120)</f>
        <v>2</v>
      </c>
      <c r="J24" s="128">
        <v>11.2</v>
      </c>
      <c r="K24" s="127">
        <f>RANK(J24,J$6:J$120)</f>
        <v>8</v>
      </c>
      <c r="L24" s="129">
        <f>J24+H24+F24+D24</f>
        <v>44.400000000000006</v>
      </c>
      <c r="M24" s="130">
        <f>RANK(L24,L$6:L$120)</f>
        <v>1</v>
      </c>
      <c r="N24" s="130"/>
      <c r="O24" s="130" t="s">
        <v>4</v>
      </c>
      <c r="P24" s="129">
        <f>IF(COUNT(H22:H27)=5,SUM(H22:H27)-MIN(H22:H27),SUM(H22:H27))+N24</f>
        <v>42.25</v>
      </c>
      <c r="Q24" s="91"/>
    </row>
    <row r="25" spans="1:19" x14ac:dyDescent="0.35">
      <c r="A25" s="117" t="s">
        <v>334</v>
      </c>
      <c r="B25" s="133" t="s">
        <v>238</v>
      </c>
      <c r="C25" s="133" t="s">
        <v>235</v>
      </c>
      <c r="D25" s="128">
        <v>11.6</v>
      </c>
      <c r="E25" s="127">
        <f>RANK(D25,D$6:D$120)</f>
        <v>15</v>
      </c>
      <c r="F25" s="128">
        <v>8.9</v>
      </c>
      <c r="G25" s="127">
        <f>RANK(F25,F$6:F$120)</f>
        <v>54</v>
      </c>
      <c r="H25" s="128">
        <v>10.6</v>
      </c>
      <c r="I25" s="127">
        <f>RANK(H25,H$6:H$120)</f>
        <v>4</v>
      </c>
      <c r="J25" s="128">
        <v>11</v>
      </c>
      <c r="K25" s="127">
        <f>RANK(J25,J$6:J$120)</f>
        <v>21</v>
      </c>
      <c r="L25" s="129">
        <f>J25+H25+F25+D25</f>
        <v>42.1</v>
      </c>
      <c r="M25" s="130">
        <f>RANK(L25,L$6:L$120)</f>
        <v>32</v>
      </c>
      <c r="N25" s="130"/>
      <c r="O25" s="130" t="s">
        <v>5</v>
      </c>
      <c r="P25" s="129">
        <f>IF(COUNT(J22:J27)=5,SUM(J22:J27)-MIN(J22:J27),SUM(J22:J27))+N25</f>
        <v>44.099999999999994</v>
      </c>
      <c r="Q25" s="91"/>
    </row>
    <row r="26" spans="1:19" x14ac:dyDescent="0.35">
      <c r="A26" s="117" t="s">
        <v>335</v>
      </c>
      <c r="B26" s="133" t="s">
        <v>239</v>
      </c>
      <c r="C26" s="133" t="s">
        <v>235</v>
      </c>
      <c r="D26" s="128">
        <v>11.25</v>
      </c>
      <c r="E26" s="127">
        <f>RANK(D26,D$6:D$120)</f>
        <v>41</v>
      </c>
      <c r="F26" s="128">
        <v>10.050000000000001</v>
      </c>
      <c r="G26" s="127">
        <f>RANK(F26,F$6:F$120)</f>
        <v>30</v>
      </c>
      <c r="H26" s="128">
        <v>10.3</v>
      </c>
      <c r="I26" s="127">
        <f>RANK(H26,H$6:H$120)</f>
        <v>16</v>
      </c>
      <c r="J26" s="128">
        <v>10.9</v>
      </c>
      <c r="K26" s="127">
        <f>RANK(J26,J$6:J$120)</f>
        <v>34</v>
      </c>
      <c r="L26" s="129">
        <f>J26+H26+F26+D26</f>
        <v>42.5</v>
      </c>
      <c r="M26" s="130">
        <f>RANK(L26,L$6:L$120)</f>
        <v>28</v>
      </c>
      <c r="N26" s="130"/>
      <c r="O26" s="130"/>
      <c r="P26" s="129"/>
      <c r="Q26" s="91"/>
    </row>
    <row r="27" spans="1:19" x14ac:dyDescent="0.35">
      <c r="A27" s="117"/>
      <c r="B27" s="133"/>
      <c r="C27" s="127"/>
      <c r="D27" s="127"/>
      <c r="E27" s="127"/>
      <c r="F27" s="127"/>
      <c r="G27" s="127"/>
      <c r="H27" s="127"/>
      <c r="I27" s="127"/>
      <c r="J27" s="127"/>
      <c r="K27" s="127"/>
      <c r="L27" s="130"/>
      <c r="M27" s="130"/>
      <c r="N27" s="130"/>
      <c r="O27" s="130" t="s">
        <v>6</v>
      </c>
      <c r="P27" s="129">
        <f>SUM(P22:P26)</f>
        <v>185.5</v>
      </c>
      <c r="Q27" s="91">
        <f>P27</f>
        <v>185.5</v>
      </c>
      <c r="R27" s="96">
        <f>RANK(Q27,Q$6:Q$120)</f>
        <v>2</v>
      </c>
    </row>
    <row r="29" spans="1:19" x14ac:dyDescent="0.35">
      <c r="A29" s="90"/>
      <c r="B29" s="90"/>
      <c r="C29" s="90"/>
      <c r="E29" s="90"/>
      <c r="G29" s="90"/>
      <c r="I29" s="90"/>
      <c r="K29" s="90"/>
      <c r="M29" s="91"/>
      <c r="N29" s="91"/>
      <c r="P29" s="91"/>
      <c r="Q29" s="91"/>
      <c r="S29" s="90"/>
    </row>
    <row r="30" spans="1:19" x14ac:dyDescent="0.35">
      <c r="A30" s="32">
        <v>86</v>
      </c>
      <c r="B30" s="53" t="s">
        <v>240</v>
      </c>
      <c r="C30" s="53" t="s">
        <v>241</v>
      </c>
      <c r="D30" s="93">
        <v>11.55</v>
      </c>
      <c r="E30" s="92">
        <f>RANK(D30,D$6:D$120)</f>
        <v>17</v>
      </c>
      <c r="F30" s="93">
        <v>11.15</v>
      </c>
      <c r="G30" s="92">
        <f>RANK(F30,F$6:F$120)</f>
        <v>1</v>
      </c>
      <c r="H30" s="93">
        <v>9.9</v>
      </c>
      <c r="I30" s="92">
        <f>RANK(H30,H$6:H$120)</f>
        <v>32</v>
      </c>
      <c r="J30" s="93">
        <v>11.2</v>
      </c>
      <c r="K30" s="92">
        <f>RANK(J30,J$6:J$120)</f>
        <v>8</v>
      </c>
      <c r="L30" s="94">
        <f>J30+H30+F30+D30</f>
        <v>43.8</v>
      </c>
      <c r="M30" s="95">
        <f>RANK(L30,L$6:L$120)</f>
        <v>5</v>
      </c>
      <c r="N30" s="95"/>
      <c r="O30" s="95" t="s">
        <v>2</v>
      </c>
      <c r="P30" s="94">
        <f>IF(COUNT(D30:D35)=5,SUM(D30:D35)-MIN(D30:D35),SUM(D30:D35))+N30</f>
        <v>46.150000000000006</v>
      </c>
      <c r="Q30" s="91"/>
    </row>
    <row r="31" spans="1:19" x14ac:dyDescent="0.35">
      <c r="A31" s="32">
        <v>87</v>
      </c>
      <c r="B31" s="53" t="s">
        <v>242</v>
      </c>
      <c r="C31" s="53" t="s">
        <v>241</v>
      </c>
      <c r="D31" s="93">
        <v>11.9</v>
      </c>
      <c r="E31" s="92">
        <f>RANK(D31,D$6:D$120)</f>
        <v>2</v>
      </c>
      <c r="F31" s="93">
        <v>10.5</v>
      </c>
      <c r="G31" s="92">
        <f>RANK(F31,F$6:F$120)</f>
        <v>10</v>
      </c>
      <c r="H31" s="93">
        <v>10.45</v>
      </c>
      <c r="I31" s="92">
        <f>RANK(H31,H$6:H$120)</f>
        <v>8</v>
      </c>
      <c r="J31" s="93">
        <v>11.1</v>
      </c>
      <c r="K31" s="92">
        <f>RANK(J31,J$6:J$120)</f>
        <v>11</v>
      </c>
      <c r="L31" s="94">
        <f>J31+H31+F31+D31</f>
        <v>43.949999999999996</v>
      </c>
      <c r="M31" s="95">
        <f>RANK(L31,L$6:L$120)</f>
        <v>4</v>
      </c>
      <c r="N31" s="98">
        <f>MAX(F30:F35)</f>
        <v>11.15</v>
      </c>
      <c r="O31" s="95" t="s">
        <v>3</v>
      </c>
      <c r="P31" s="94">
        <f>IF(COUNT(F30:F35)=5,SUM(F30:F35)-MIN(F30:F35),SUM(F30:F35))+N31</f>
        <v>53.05</v>
      </c>
      <c r="Q31" s="91"/>
    </row>
    <row r="32" spans="1:19" x14ac:dyDescent="0.35">
      <c r="A32" s="32">
        <v>88</v>
      </c>
      <c r="B32" s="53" t="s">
        <v>243</v>
      </c>
      <c r="C32" s="53" t="s">
        <v>241</v>
      </c>
      <c r="D32" s="93">
        <v>11.4</v>
      </c>
      <c r="E32" s="92">
        <f>RANK(D32,D$6:D$120)</f>
        <v>28</v>
      </c>
      <c r="F32" s="93">
        <v>10.3</v>
      </c>
      <c r="G32" s="92">
        <f>RANK(F32,F$6:F$120)</f>
        <v>17</v>
      </c>
      <c r="H32" s="93">
        <v>10.35</v>
      </c>
      <c r="I32" s="92">
        <f>RANK(H32,H$6:H$120)</f>
        <v>12</v>
      </c>
      <c r="J32" s="93">
        <v>10.8</v>
      </c>
      <c r="K32" s="92">
        <f>RANK(J32,J$6:J$120)</f>
        <v>43</v>
      </c>
      <c r="L32" s="94">
        <f>J32+H32+F32+D32</f>
        <v>42.85</v>
      </c>
      <c r="M32" s="95">
        <f>RANK(L32,L$6:L$120)</f>
        <v>19</v>
      </c>
      <c r="N32" s="95"/>
      <c r="O32" s="95" t="s">
        <v>4</v>
      </c>
      <c r="P32" s="94">
        <f>IF(COUNT(H30:H35)=5,SUM(H30:H35)-MIN(H30:H35),SUM(H30:H35))+N32</f>
        <v>41.300000000000004</v>
      </c>
      <c r="Q32" s="91"/>
    </row>
    <row r="33" spans="1:19" x14ac:dyDescent="0.35">
      <c r="A33" s="32">
        <v>89</v>
      </c>
      <c r="B33" s="53" t="s">
        <v>244</v>
      </c>
      <c r="C33" s="53" t="s">
        <v>241</v>
      </c>
      <c r="D33" s="93">
        <v>11.3</v>
      </c>
      <c r="E33" s="92">
        <f>RANK(D33,D$6:D$120)</f>
        <v>35</v>
      </c>
      <c r="F33" s="93">
        <v>9.9499999999999993</v>
      </c>
      <c r="G33" s="92">
        <f>RANK(F33,F$6:F$120)</f>
        <v>35</v>
      </c>
      <c r="H33" s="93">
        <v>10.6</v>
      </c>
      <c r="I33" s="92">
        <f>RANK(H33,H$6:H$120)</f>
        <v>4</v>
      </c>
      <c r="J33" s="93">
        <v>10.9</v>
      </c>
      <c r="K33" s="92">
        <f>RANK(J33,J$6:J$120)</f>
        <v>34</v>
      </c>
      <c r="L33" s="94">
        <f>J33+H33+F33+D33</f>
        <v>42.75</v>
      </c>
      <c r="M33" s="95">
        <f>RANK(L33,L$6:L$120)</f>
        <v>22</v>
      </c>
      <c r="N33" s="95"/>
      <c r="O33" s="95" t="s">
        <v>5</v>
      </c>
      <c r="P33" s="94">
        <f>IF(COUNT(J30:J35)=5,SUM(J30:J35)-MIN(J30:J35),SUM(J30:J35))+N33</f>
        <v>43.999999999999993</v>
      </c>
      <c r="Q33" s="91"/>
    </row>
    <row r="34" spans="1:19" x14ac:dyDescent="0.35">
      <c r="A34" s="58"/>
      <c r="B34" s="53"/>
      <c r="C34" s="92"/>
      <c r="D34" s="92"/>
      <c r="E34" s="92"/>
      <c r="F34" s="92"/>
      <c r="G34" s="92"/>
      <c r="H34" s="92"/>
      <c r="I34" s="92"/>
      <c r="J34" s="92"/>
      <c r="K34" s="92"/>
      <c r="L34" s="95"/>
      <c r="M34" s="95"/>
      <c r="N34" s="95"/>
      <c r="O34" s="95"/>
      <c r="P34" s="94"/>
      <c r="Q34" s="91"/>
    </row>
    <row r="35" spans="1:19" x14ac:dyDescent="0.35">
      <c r="A35" s="58"/>
      <c r="B35" s="53"/>
      <c r="C35" s="92"/>
      <c r="D35" s="92"/>
      <c r="E35" s="92"/>
      <c r="F35" s="92"/>
      <c r="G35" s="92"/>
      <c r="H35" s="92"/>
      <c r="I35" s="92"/>
      <c r="J35" s="92"/>
      <c r="K35" s="92"/>
      <c r="L35" s="95"/>
      <c r="M35" s="95"/>
      <c r="N35" s="95"/>
      <c r="O35" s="95" t="s">
        <v>6</v>
      </c>
      <c r="P35" s="94">
        <f>SUM(P30:P34)</f>
        <v>184.5</v>
      </c>
      <c r="Q35" s="91">
        <f>P35</f>
        <v>184.5</v>
      </c>
      <c r="R35" s="96">
        <f>RANK(Q35,Q$6:Q$120)</f>
        <v>3</v>
      </c>
    </row>
    <row r="37" spans="1:19" ht="14.25" customHeight="1" x14ac:dyDescent="0.35">
      <c r="A37" s="60" t="s">
        <v>324</v>
      </c>
      <c r="B37" s="53" t="s">
        <v>218</v>
      </c>
      <c r="C37" s="53" t="s">
        <v>145</v>
      </c>
      <c r="D37" s="93">
        <v>11.3</v>
      </c>
      <c r="E37" s="92">
        <f>RANK(D37,D$6:D$120)</f>
        <v>35</v>
      </c>
      <c r="F37" s="93">
        <v>10.45</v>
      </c>
      <c r="G37" s="92">
        <f>RANK(F37,F$6:F$120)</f>
        <v>13</v>
      </c>
      <c r="H37" s="93">
        <v>9.9</v>
      </c>
      <c r="I37" s="92">
        <f>RANK(H37,H$6:H$120)</f>
        <v>32</v>
      </c>
      <c r="J37" s="93">
        <v>11.25</v>
      </c>
      <c r="K37" s="92">
        <f>RANK(J37,J$6:J$120)</f>
        <v>7</v>
      </c>
      <c r="L37" s="94">
        <f>J37+H37+F37+D37</f>
        <v>42.9</v>
      </c>
      <c r="M37" s="95">
        <f>RANK(L37,L$6:L$120)</f>
        <v>17</v>
      </c>
      <c r="N37" s="95"/>
      <c r="O37" s="95" t="s">
        <v>2</v>
      </c>
      <c r="P37" s="94">
        <f>IF(COUNT(D37:D42)=5,SUM(D37:D42)-MIN(D37:D42),SUM(D37:D42))+N37</f>
        <v>45</v>
      </c>
      <c r="Q37" s="91"/>
    </row>
    <row r="38" spans="1:19" x14ac:dyDescent="0.35">
      <c r="A38" s="60" t="s">
        <v>280</v>
      </c>
      <c r="B38" s="53" t="s">
        <v>219</v>
      </c>
      <c r="C38" s="53" t="s">
        <v>145</v>
      </c>
      <c r="D38" s="93">
        <v>11.4</v>
      </c>
      <c r="E38" s="92">
        <f>RANK(D38,D$6:D$120)</f>
        <v>28</v>
      </c>
      <c r="F38" s="93">
        <v>10.6</v>
      </c>
      <c r="G38" s="92">
        <f>RANK(F38,F$6:F$120)</f>
        <v>5</v>
      </c>
      <c r="H38" s="93">
        <v>10.65</v>
      </c>
      <c r="I38" s="92">
        <f>RANK(H38,H$6:H$120)</f>
        <v>2</v>
      </c>
      <c r="J38" s="93">
        <v>11.35</v>
      </c>
      <c r="K38" s="92">
        <f>RANK(J38,J$6:J$120)</f>
        <v>4</v>
      </c>
      <c r="L38" s="94">
        <f>J38+H38+F38+D38</f>
        <v>44</v>
      </c>
      <c r="M38" s="95">
        <f>RANK(L38,L$6:L$120)</f>
        <v>3</v>
      </c>
      <c r="N38" s="98">
        <f>MAX(F37:F42)</f>
        <v>10.6</v>
      </c>
      <c r="O38" s="95" t="s">
        <v>3</v>
      </c>
      <c r="P38" s="94">
        <f>IF(COUNT(F37:F42)=5,SUM(F37:F42)-MIN(F37:F42),SUM(F37:F42))+N38</f>
        <v>52.85</v>
      </c>
      <c r="Q38" s="91"/>
    </row>
    <row r="39" spans="1:19" x14ac:dyDescent="0.35">
      <c r="A39" s="60" t="s">
        <v>325</v>
      </c>
      <c r="B39" s="53" t="s">
        <v>220</v>
      </c>
      <c r="C39" s="53" t="s">
        <v>145</v>
      </c>
      <c r="D39" s="93"/>
      <c r="E39" s="92"/>
      <c r="F39" s="93">
        <v>10.199999999999999</v>
      </c>
      <c r="G39" s="92">
        <f>RANK(F39,F$6:F$120)</f>
        <v>24</v>
      </c>
      <c r="H39" s="93">
        <v>10.3</v>
      </c>
      <c r="I39" s="92">
        <f>RANK(H39,H$6:H$120)</f>
        <v>16</v>
      </c>
      <c r="J39" s="93">
        <v>10.85</v>
      </c>
      <c r="K39" s="92">
        <f>RANK(J39,J$6:J$120)</f>
        <v>39</v>
      </c>
      <c r="L39" s="94">
        <f>J39+H39+F39+D39</f>
        <v>31.349999999999998</v>
      </c>
      <c r="M39" s="95">
        <f>RANK(L39,L$6:L$120)</f>
        <v>59</v>
      </c>
      <c r="N39" s="95"/>
      <c r="O39" s="95" t="s">
        <v>4</v>
      </c>
      <c r="P39" s="94">
        <f>IF(COUNT(H37:H42)=5,SUM(H37:H42)-MIN(H37:H42),SUM(H37:H42))+N39</f>
        <v>41.6</v>
      </c>
      <c r="Q39" s="91"/>
    </row>
    <row r="40" spans="1:19" x14ac:dyDescent="0.35">
      <c r="A40" s="60" t="s">
        <v>326</v>
      </c>
      <c r="B40" s="53" t="s">
        <v>221</v>
      </c>
      <c r="C40" s="53" t="s">
        <v>145</v>
      </c>
      <c r="D40" s="93">
        <v>11.3</v>
      </c>
      <c r="E40" s="92">
        <f>RANK(D40,D$6:D$120)</f>
        <v>35</v>
      </c>
      <c r="F40" s="93">
        <v>10.6</v>
      </c>
      <c r="G40" s="92">
        <f>RANK(F40,F$6:F$120)</f>
        <v>5</v>
      </c>
      <c r="H40" s="93">
        <v>10.5</v>
      </c>
      <c r="I40" s="92">
        <f>RANK(H40,H$6:H$120)</f>
        <v>7</v>
      </c>
      <c r="J40" s="93">
        <v>11.05</v>
      </c>
      <c r="K40" s="92">
        <f>RANK(J40,J$6:J$120)</f>
        <v>15</v>
      </c>
      <c r="L40" s="94">
        <f>J40+H40+F40+D40</f>
        <v>43.45</v>
      </c>
      <c r="M40" s="95">
        <f>RANK(L40,L$6:L$120)</f>
        <v>10</v>
      </c>
      <c r="N40" s="95"/>
      <c r="O40" s="95" t="s">
        <v>5</v>
      </c>
      <c r="P40" s="94">
        <f>IF(COUNT(J37:J42)=5,SUM(J37:J42)-MIN(J37:J42),SUM(J37:J42))+N40</f>
        <v>44.65</v>
      </c>
      <c r="Q40" s="91"/>
    </row>
    <row r="41" spans="1:19" x14ac:dyDescent="0.35">
      <c r="A41" s="58" t="s">
        <v>327</v>
      </c>
      <c r="B41" s="53" t="s">
        <v>222</v>
      </c>
      <c r="C41" s="53" t="s">
        <v>145</v>
      </c>
      <c r="D41" s="93">
        <v>11</v>
      </c>
      <c r="E41" s="92">
        <f>RANK(D41,D$6:D$120)</f>
        <v>53</v>
      </c>
      <c r="F41" s="93">
        <v>10.6</v>
      </c>
      <c r="G41" s="92">
        <f>RANK(F41,F$6:F$120)</f>
        <v>5</v>
      </c>
      <c r="H41" s="93">
        <v>10.15</v>
      </c>
      <c r="I41" s="92">
        <f>RANK(H41,H$6:H$120)</f>
        <v>21</v>
      </c>
      <c r="J41" s="93">
        <v>11</v>
      </c>
      <c r="K41" s="92">
        <f>RANK(J41,J$6:J$120)</f>
        <v>21</v>
      </c>
      <c r="L41" s="94">
        <f>J41+H41+F41+D41</f>
        <v>42.75</v>
      </c>
      <c r="M41" s="95">
        <f>RANK(L41,L$6:L$120)</f>
        <v>22</v>
      </c>
      <c r="N41" s="95"/>
      <c r="O41" s="95"/>
      <c r="P41" s="94"/>
      <c r="Q41" s="91"/>
    </row>
    <row r="42" spans="1:19" x14ac:dyDescent="0.35">
      <c r="A42" s="131"/>
      <c r="B42" s="53"/>
      <c r="C42" s="53"/>
      <c r="D42" s="93"/>
      <c r="E42" s="93"/>
      <c r="F42" s="93"/>
      <c r="G42" s="93"/>
      <c r="H42" s="93"/>
      <c r="I42" s="93"/>
      <c r="J42" s="93"/>
      <c r="K42" s="93"/>
      <c r="L42" s="94"/>
      <c r="M42" s="94"/>
      <c r="N42" s="94"/>
      <c r="O42" s="95" t="s">
        <v>6</v>
      </c>
      <c r="P42" s="94">
        <f>SUM(P37:P41)</f>
        <v>184.1</v>
      </c>
      <c r="Q42" s="91">
        <f>P42</f>
        <v>184.1</v>
      </c>
      <c r="R42" s="96">
        <f>RANK(Q42,Q$6:Q$120)</f>
        <v>4</v>
      </c>
      <c r="S42" s="90"/>
    </row>
    <row r="43" spans="1:19" x14ac:dyDescent="0.35">
      <c r="A43" s="90"/>
      <c r="B43" s="90"/>
      <c r="C43" s="90"/>
      <c r="E43" s="90"/>
      <c r="G43" s="90"/>
      <c r="I43" s="90"/>
      <c r="K43" s="90"/>
      <c r="M43" s="91"/>
      <c r="N43" s="91"/>
      <c r="P43" s="91"/>
      <c r="Q43" s="91"/>
      <c r="S43" s="90"/>
    </row>
    <row r="44" spans="1:19" ht="14.25" customHeight="1" x14ac:dyDescent="0.35">
      <c r="A44" s="58" t="s">
        <v>338</v>
      </c>
      <c r="B44" s="53" t="s">
        <v>259</v>
      </c>
      <c r="C44" s="53" t="s">
        <v>175</v>
      </c>
      <c r="D44" s="93">
        <v>11.85</v>
      </c>
      <c r="E44" s="92">
        <f>RANK(D44,D$6:D$120)</f>
        <v>3</v>
      </c>
      <c r="F44" s="93">
        <v>10.1</v>
      </c>
      <c r="G44" s="92">
        <f>RANK(F44,F$6:F$120)</f>
        <v>29</v>
      </c>
      <c r="H44" s="93">
        <v>10.35</v>
      </c>
      <c r="I44" s="92">
        <f>RANK(H44,H$6:H$120)</f>
        <v>12</v>
      </c>
      <c r="J44" s="93">
        <v>11.1</v>
      </c>
      <c r="K44" s="92">
        <f>RANK(J44,J$6:J$120)</f>
        <v>11</v>
      </c>
      <c r="L44" s="94">
        <f>J44+H44+F44+D44</f>
        <v>43.4</v>
      </c>
      <c r="M44" s="95">
        <f>RANK(L44,L$6:L$120)</f>
        <v>11</v>
      </c>
      <c r="N44" s="95"/>
      <c r="O44" s="95" t="s">
        <v>2</v>
      </c>
      <c r="P44" s="94">
        <f>IF(COUNT(D44:D49)=5,SUM(D44:D49)-MIN(D44:D49),SUM(D44:D49))+N44</f>
        <v>47.25</v>
      </c>
      <c r="Q44" s="91"/>
    </row>
    <row r="45" spans="1:19" x14ac:dyDescent="0.35">
      <c r="A45" s="58" t="s">
        <v>339</v>
      </c>
      <c r="B45" s="53" t="s">
        <v>250</v>
      </c>
      <c r="C45" s="53" t="s">
        <v>175</v>
      </c>
      <c r="D45" s="93">
        <v>11.65</v>
      </c>
      <c r="E45" s="92">
        <f>RANK(D45,D$6:D$120)</f>
        <v>12</v>
      </c>
      <c r="F45" s="93">
        <v>10</v>
      </c>
      <c r="G45" s="92">
        <f>RANK(F45,F$6:F$120)</f>
        <v>32</v>
      </c>
      <c r="H45" s="93">
        <v>10.1</v>
      </c>
      <c r="I45" s="92">
        <f>RANK(H45,H$6:H$120)</f>
        <v>22</v>
      </c>
      <c r="J45" s="93">
        <v>11.05</v>
      </c>
      <c r="K45" s="92">
        <f>RANK(J45,J$6:J$120)</f>
        <v>15</v>
      </c>
      <c r="L45" s="94">
        <f>J45+H45+F45+D45</f>
        <v>42.8</v>
      </c>
      <c r="M45" s="95">
        <f>RANK(L45,L$6:L$120)</f>
        <v>20</v>
      </c>
      <c r="N45" s="98">
        <f>MAX(F44:F49)</f>
        <v>10.5</v>
      </c>
      <c r="O45" s="95" t="s">
        <v>3</v>
      </c>
      <c r="P45" s="94">
        <f>IF(COUNT(F44:F49)=5,SUM(F44:F49)-MIN(F44:F49),SUM(F44:F49))+N45</f>
        <v>51.25</v>
      </c>
      <c r="Q45" s="91"/>
    </row>
    <row r="46" spans="1:19" x14ac:dyDescent="0.35">
      <c r="A46" s="32">
        <v>119</v>
      </c>
      <c r="B46" s="53" t="s">
        <v>251</v>
      </c>
      <c r="C46" s="53" t="s">
        <v>175</v>
      </c>
      <c r="D46" s="93">
        <v>11.55</v>
      </c>
      <c r="E46" s="92">
        <f>RANK(D46,D$6:D$120)</f>
        <v>17</v>
      </c>
      <c r="F46" s="93">
        <v>10.5</v>
      </c>
      <c r="G46" s="92">
        <f>RANK(F46,F$6:F$120)</f>
        <v>10</v>
      </c>
      <c r="H46" s="93">
        <v>9.5500000000000007</v>
      </c>
      <c r="I46" s="92">
        <f>RANK(H46,H$6:H$120)</f>
        <v>40</v>
      </c>
      <c r="J46" s="93">
        <v>10.9</v>
      </c>
      <c r="K46" s="92">
        <f>RANK(J46,J$6:J$120)</f>
        <v>34</v>
      </c>
      <c r="L46" s="94">
        <f>J46+H46+F46+D46</f>
        <v>42.5</v>
      </c>
      <c r="M46" s="95">
        <f>RANK(L46,L$6:L$120)</f>
        <v>28</v>
      </c>
      <c r="N46" s="95"/>
      <c r="O46" s="95" t="s">
        <v>4</v>
      </c>
      <c r="P46" s="94">
        <f>IF(COUNT(H44:H49)=5,SUM(H44:H49)-MIN(H44:H49),SUM(H44:H49))+N46</f>
        <v>40.650000000000006</v>
      </c>
      <c r="Q46" s="91"/>
    </row>
    <row r="47" spans="1:19" x14ac:dyDescent="0.35">
      <c r="A47" s="58" t="s">
        <v>340</v>
      </c>
      <c r="B47" s="53" t="s">
        <v>253</v>
      </c>
      <c r="C47" s="53" t="s">
        <v>175</v>
      </c>
      <c r="D47" s="93">
        <v>12</v>
      </c>
      <c r="E47" s="92">
        <f>RANK(D47,D$6:D$120)</f>
        <v>1</v>
      </c>
      <c r="F47" s="93">
        <v>9.9</v>
      </c>
      <c r="G47" s="92">
        <f>RANK(F47,F$6:F$120)</f>
        <v>38</v>
      </c>
      <c r="H47" s="93">
        <v>10.1</v>
      </c>
      <c r="I47" s="92">
        <f>RANK(H47,H$6:H$120)</f>
        <v>22</v>
      </c>
      <c r="J47" s="93">
        <v>10.95</v>
      </c>
      <c r="K47" s="92">
        <f>RANK(J47,J$6:J$120)</f>
        <v>26</v>
      </c>
      <c r="L47" s="94">
        <f>J47+H47+F47+D47</f>
        <v>42.949999999999996</v>
      </c>
      <c r="M47" s="95">
        <f>RANK(L47,L$6:L$120)</f>
        <v>16</v>
      </c>
      <c r="N47" s="95"/>
      <c r="O47" s="95" t="s">
        <v>5</v>
      </c>
      <c r="P47" s="94">
        <f>IF(COUNT(J44:J49)=5,SUM(J44:J49)-MIN(J44:J49),SUM(J44:J49))+N47</f>
        <v>44</v>
      </c>
      <c r="Q47" s="91"/>
    </row>
    <row r="48" spans="1:19" x14ac:dyDescent="0.35">
      <c r="A48" s="58" t="s">
        <v>344</v>
      </c>
      <c r="B48" s="53" t="s">
        <v>263</v>
      </c>
      <c r="C48" s="53" t="s">
        <v>175</v>
      </c>
      <c r="D48" s="93">
        <v>11.75</v>
      </c>
      <c r="E48" s="92">
        <f>RANK(D48,D$6:D$120)</f>
        <v>6</v>
      </c>
      <c r="F48" s="93">
        <v>10.15</v>
      </c>
      <c r="G48" s="92">
        <f>RANK(F48,F$6:F$120)</f>
        <v>25</v>
      </c>
      <c r="H48" s="93">
        <v>10.1</v>
      </c>
      <c r="I48" s="92">
        <f>RANK(H48,H$6:H$120)</f>
        <v>22</v>
      </c>
      <c r="J48" s="93">
        <v>9.3000000000000007</v>
      </c>
      <c r="K48" s="92">
        <f>RANK(J48,J$6:J$120)</f>
        <v>61</v>
      </c>
      <c r="L48" s="94">
        <f>J48+H48+F48+D48</f>
        <v>41.3</v>
      </c>
      <c r="M48" s="95">
        <f>RANK(L48,L$6:L$120)</f>
        <v>42</v>
      </c>
      <c r="N48" s="95"/>
      <c r="O48" s="95"/>
      <c r="P48" s="94"/>
      <c r="Q48" s="91"/>
    </row>
    <row r="49" spans="1:19" x14ac:dyDescent="0.35">
      <c r="A49" s="58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95"/>
      <c r="O49" s="95" t="s">
        <v>6</v>
      </c>
      <c r="P49" s="94">
        <f>SUM(P44:P48)</f>
        <v>183.15</v>
      </c>
      <c r="Q49" s="91">
        <f>P49</f>
        <v>183.15</v>
      </c>
      <c r="R49" s="96">
        <f>RANK(Q49,Q$6:Q$120)</f>
        <v>5</v>
      </c>
      <c r="S49" s="90"/>
    </row>
    <row r="50" spans="1:19" x14ac:dyDescent="0.35">
      <c r="A50" s="90"/>
      <c r="B50" s="90"/>
      <c r="C50" s="90"/>
      <c r="E50" s="90"/>
      <c r="G50" s="90"/>
      <c r="I50" s="90"/>
      <c r="K50" s="90"/>
      <c r="M50" s="91"/>
      <c r="N50" s="91"/>
      <c r="P50" s="91"/>
      <c r="Q50" s="91"/>
      <c r="S50" s="90"/>
    </row>
    <row r="51" spans="1:19" x14ac:dyDescent="0.35">
      <c r="A51" s="36">
        <v>25</v>
      </c>
      <c r="B51" s="53" t="s">
        <v>197</v>
      </c>
      <c r="C51" s="53" t="s">
        <v>121</v>
      </c>
      <c r="D51" s="93">
        <v>11.8</v>
      </c>
      <c r="E51" s="92">
        <f>RANK(D51,D$6:D$120)</f>
        <v>5</v>
      </c>
      <c r="F51" s="93">
        <v>10.050000000000001</v>
      </c>
      <c r="G51" s="92">
        <f>RANK(F51,F$6:F$120)</f>
        <v>30</v>
      </c>
      <c r="H51" s="93">
        <v>9.9499999999999993</v>
      </c>
      <c r="I51" s="92">
        <f>RANK(H51,H$6:H$120)</f>
        <v>29</v>
      </c>
      <c r="J51" s="93">
        <v>11.1</v>
      </c>
      <c r="K51" s="92">
        <f>RANK(J51,J$6:J$120)</f>
        <v>11</v>
      </c>
      <c r="L51" s="94">
        <f>J51+H51+F51+D51</f>
        <v>42.9</v>
      </c>
      <c r="M51" s="95">
        <f>RANK(L51,L$6:L$120)</f>
        <v>17</v>
      </c>
      <c r="N51" s="95"/>
      <c r="O51" s="95" t="s">
        <v>2</v>
      </c>
      <c r="P51" s="94">
        <f>IF(COUNT(D51:D56)=5,SUM(D51:D56)-MIN(D51:D56),SUM(D51:D56))+N51</f>
        <v>46.75</v>
      </c>
      <c r="Q51" s="91"/>
      <c r="S51" s="90"/>
    </row>
    <row r="52" spans="1:19" x14ac:dyDescent="0.35">
      <c r="A52" s="36">
        <v>26</v>
      </c>
      <c r="B52" s="53" t="s">
        <v>198</v>
      </c>
      <c r="C52" s="53" t="s">
        <v>121</v>
      </c>
      <c r="D52" s="93">
        <v>11.55</v>
      </c>
      <c r="E52" s="92">
        <f>RANK(D52,D$6:D$120)</f>
        <v>17</v>
      </c>
      <c r="F52" s="93">
        <v>10.3</v>
      </c>
      <c r="G52" s="92">
        <f>RANK(F52,F$6:F$120)</f>
        <v>17</v>
      </c>
      <c r="H52" s="93">
        <v>9.9499999999999993</v>
      </c>
      <c r="I52" s="92">
        <f>RANK(H52,H$6:H$120)</f>
        <v>29</v>
      </c>
      <c r="J52" s="93">
        <v>10.95</v>
      </c>
      <c r="K52" s="92">
        <f>RANK(J52,J$6:J$120)</f>
        <v>26</v>
      </c>
      <c r="L52" s="94">
        <f>J52+H52+F52+D52</f>
        <v>42.75</v>
      </c>
      <c r="M52" s="95">
        <f>RANK(L52,L$6:L$120)</f>
        <v>22</v>
      </c>
      <c r="N52" s="98">
        <f>MAX(F51:F56)</f>
        <v>10.45</v>
      </c>
      <c r="O52" s="95" t="s">
        <v>3</v>
      </c>
      <c r="P52" s="94">
        <f>IF(COUNT(F51:F56)=5,SUM(F51:F56)-MIN(F51:F56),SUM(F51:F56))+N52</f>
        <v>51.55</v>
      </c>
      <c r="Q52" s="91"/>
      <c r="S52" s="90"/>
    </row>
    <row r="53" spans="1:19" x14ac:dyDescent="0.35">
      <c r="A53" s="35">
        <v>27</v>
      </c>
      <c r="B53" s="53" t="s">
        <v>199</v>
      </c>
      <c r="C53" s="53" t="s">
        <v>121</v>
      </c>
      <c r="D53" s="93">
        <v>11.7</v>
      </c>
      <c r="E53" s="92">
        <f>RANK(D53,D$6:D$120)</f>
        <v>9</v>
      </c>
      <c r="F53" s="93">
        <v>10.3</v>
      </c>
      <c r="G53" s="92">
        <f>RANK(F53,F$6:F$120)</f>
        <v>17</v>
      </c>
      <c r="H53" s="93">
        <v>9.65</v>
      </c>
      <c r="I53" s="92">
        <f>RANK(H53,H$6:H$120)</f>
        <v>37</v>
      </c>
      <c r="J53" s="93">
        <v>11.35</v>
      </c>
      <c r="K53" s="92">
        <f>RANK(J53,J$6:J$120)</f>
        <v>4</v>
      </c>
      <c r="L53" s="94">
        <f>J53+H53+F53+D53</f>
        <v>43</v>
      </c>
      <c r="M53" s="95">
        <f>RANK(L53,L$6:L$120)</f>
        <v>13</v>
      </c>
      <c r="N53" s="95"/>
      <c r="O53" s="95" t="s">
        <v>4</v>
      </c>
      <c r="P53" s="94">
        <f>IF(COUNT(H51:H56)=5,SUM(H51:H56)-MIN(H51:H56),SUM(H51:H56))+N53</f>
        <v>39.75</v>
      </c>
      <c r="Q53" s="91"/>
      <c r="S53" s="90"/>
    </row>
    <row r="54" spans="1:19" x14ac:dyDescent="0.35">
      <c r="A54" s="35">
        <v>28</v>
      </c>
      <c r="B54" s="53" t="s">
        <v>200</v>
      </c>
      <c r="C54" s="53" t="s">
        <v>121</v>
      </c>
      <c r="D54" s="93">
        <v>11.65</v>
      </c>
      <c r="E54" s="92">
        <f>RANK(D54,D$6:D$120)</f>
        <v>12</v>
      </c>
      <c r="F54" s="93">
        <v>9.85</v>
      </c>
      <c r="G54" s="92">
        <f>RANK(F54,F$6:F$120)</f>
        <v>40</v>
      </c>
      <c r="H54" s="93">
        <v>10.199999999999999</v>
      </c>
      <c r="I54" s="92">
        <f>RANK(H54,H$6:H$120)</f>
        <v>19</v>
      </c>
      <c r="J54" s="93">
        <v>10.95</v>
      </c>
      <c r="K54" s="92">
        <f>RANK(J54,J$6:J$120)</f>
        <v>26</v>
      </c>
      <c r="L54" s="94">
        <f>J54+H54+F54+D54</f>
        <v>42.65</v>
      </c>
      <c r="M54" s="95">
        <f>RANK(L54,L$6:L$120)</f>
        <v>26</v>
      </c>
      <c r="N54" s="95"/>
      <c r="O54" s="95" t="s">
        <v>5</v>
      </c>
      <c r="P54" s="94">
        <f>IF(COUNT(J51:J56)=5,SUM(J51:J56)-MIN(J51:J56),SUM(J51:J56))+N54</f>
        <v>44.349999999999994</v>
      </c>
      <c r="Q54" s="91"/>
      <c r="S54" s="90"/>
    </row>
    <row r="55" spans="1:19" x14ac:dyDescent="0.35">
      <c r="A55" s="35">
        <v>29</v>
      </c>
      <c r="B55" s="53" t="s">
        <v>201</v>
      </c>
      <c r="C55" s="53" t="s">
        <v>121</v>
      </c>
      <c r="D55" s="93">
        <v>11.6</v>
      </c>
      <c r="E55" s="92">
        <f>RANK(D55,D$6:D$120)</f>
        <v>15</v>
      </c>
      <c r="F55" s="93">
        <v>10.45</v>
      </c>
      <c r="G55" s="92">
        <f>RANK(F55,F$6:F$120)</f>
        <v>13</v>
      </c>
      <c r="H55" s="93">
        <v>9.3000000000000007</v>
      </c>
      <c r="I55" s="92">
        <f>RANK(H55,H$6:H$120)</f>
        <v>51</v>
      </c>
      <c r="J55" s="93">
        <v>10.8</v>
      </c>
      <c r="K55" s="92">
        <f>RANK(J55,J$6:J$120)</f>
        <v>43</v>
      </c>
      <c r="L55" s="94">
        <f>J55+H55+F55+D55</f>
        <v>42.15</v>
      </c>
      <c r="M55" s="95">
        <f>RANK(L55,L$6:L$120)</f>
        <v>30</v>
      </c>
      <c r="N55" s="95"/>
      <c r="O55" s="95"/>
      <c r="P55" s="94"/>
      <c r="Q55" s="91"/>
      <c r="S55" s="90"/>
    </row>
    <row r="56" spans="1:19" x14ac:dyDescent="0.35">
      <c r="A56" s="41"/>
      <c r="B56" s="92"/>
      <c r="C56" s="92"/>
      <c r="D56" s="93"/>
      <c r="E56" s="93"/>
      <c r="F56" s="93"/>
      <c r="G56" s="93"/>
      <c r="H56" s="93"/>
      <c r="I56" s="93"/>
      <c r="J56" s="93"/>
      <c r="K56" s="93"/>
      <c r="L56" s="94"/>
      <c r="M56" s="94"/>
      <c r="N56" s="94"/>
      <c r="O56" s="95" t="s">
        <v>6</v>
      </c>
      <c r="P56" s="94">
        <f>SUM(P51:P55)</f>
        <v>182.4</v>
      </c>
      <c r="Q56" s="91">
        <f>P56</f>
        <v>182.4</v>
      </c>
      <c r="R56" s="96">
        <f>RANK(Q56,Q$6:Q$120)</f>
        <v>6</v>
      </c>
    </row>
    <row r="57" spans="1:19" x14ac:dyDescent="0.35">
      <c r="E57" s="90"/>
      <c r="G57" s="90"/>
      <c r="I57" s="90"/>
      <c r="K57" s="90"/>
      <c r="M57" s="91"/>
      <c r="N57" s="91"/>
    </row>
    <row r="58" spans="1:19" ht="14.25" customHeight="1" x14ac:dyDescent="0.35">
      <c r="A58" s="117" t="s">
        <v>330</v>
      </c>
      <c r="B58" s="133" t="s">
        <v>228</v>
      </c>
      <c r="C58" s="133" t="s">
        <v>229</v>
      </c>
      <c r="D58" s="128">
        <v>10.8</v>
      </c>
      <c r="E58" s="127">
        <f>RANK(D58,D$6:D$120)</f>
        <v>59</v>
      </c>
      <c r="F58" s="128">
        <v>10.15</v>
      </c>
      <c r="G58" s="127">
        <f>RANK(F58,F$6:F$120)</f>
        <v>25</v>
      </c>
      <c r="H58" s="128">
        <v>8.85</v>
      </c>
      <c r="I58" s="127">
        <f>RANK(H58,H$6:H$120)</f>
        <v>60</v>
      </c>
      <c r="J58" s="128">
        <v>10.5</v>
      </c>
      <c r="K58" s="127">
        <f>RANK(J58,J$6:J$120)</f>
        <v>55</v>
      </c>
      <c r="L58" s="129">
        <f>J58+H58+F58+D58</f>
        <v>40.299999999999997</v>
      </c>
      <c r="M58" s="130">
        <f>RANK(L58,L$6:L$120)</f>
        <v>50</v>
      </c>
      <c r="N58" s="130"/>
      <c r="O58" s="130" t="s">
        <v>2</v>
      </c>
      <c r="P58" s="129">
        <f>IF(COUNT(D58:D63)=5,SUM(D58:D63)-MIN(D58:D63),SUM(D58:D63))+N58</f>
        <v>45.05</v>
      </c>
      <c r="Q58" s="91"/>
    </row>
    <row r="59" spans="1:19" x14ac:dyDescent="0.35">
      <c r="A59" s="117" t="s">
        <v>331</v>
      </c>
      <c r="B59" s="133" t="s">
        <v>230</v>
      </c>
      <c r="C59" s="133" t="s">
        <v>229</v>
      </c>
      <c r="D59" s="128">
        <v>11.55</v>
      </c>
      <c r="E59" s="127">
        <f>RANK(D59,D$6:D$120)</f>
        <v>17</v>
      </c>
      <c r="F59" s="128">
        <v>10.45</v>
      </c>
      <c r="G59" s="127">
        <f>RANK(F59,F$6:F$120)</f>
        <v>13</v>
      </c>
      <c r="H59" s="128">
        <v>10.25</v>
      </c>
      <c r="I59" s="127">
        <f>RANK(H59,H$6:H$120)</f>
        <v>18</v>
      </c>
      <c r="J59" s="128">
        <v>11</v>
      </c>
      <c r="K59" s="127">
        <f>RANK(J59,J$6:J$120)</f>
        <v>21</v>
      </c>
      <c r="L59" s="129">
        <f>J59+H59+F59+D59</f>
        <v>43.25</v>
      </c>
      <c r="M59" s="130">
        <f>RANK(L59,L$6:L$120)</f>
        <v>12</v>
      </c>
      <c r="N59" s="129">
        <f>MAX(F58:F63)</f>
        <v>10.6</v>
      </c>
      <c r="O59" s="130" t="s">
        <v>3</v>
      </c>
      <c r="P59" s="129">
        <f>IF(COUNT(F58:F63)=5,SUM(F58:F63)-MIN(F58:F63),SUM(F58:F63))+N59</f>
        <v>52.150000000000006</v>
      </c>
      <c r="Q59" s="91"/>
    </row>
    <row r="60" spans="1:19" x14ac:dyDescent="0.35">
      <c r="A60" s="137">
        <v>78</v>
      </c>
      <c r="B60" s="133" t="s">
        <v>231</v>
      </c>
      <c r="C60" s="133" t="s">
        <v>229</v>
      </c>
      <c r="D60" s="128">
        <v>11.15</v>
      </c>
      <c r="E60" s="127">
        <f>RANK(D60,D$6:D$120)</f>
        <v>45</v>
      </c>
      <c r="F60" s="128">
        <v>9.85</v>
      </c>
      <c r="G60" s="127">
        <f>RANK(F60,F$6:F$120)</f>
        <v>40</v>
      </c>
      <c r="H60" s="128">
        <v>9.9</v>
      </c>
      <c r="I60" s="127">
        <f>RANK(H60,H$6:H$120)</f>
        <v>32</v>
      </c>
      <c r="J60" s="128">
        <v>10.9</v>
      </c>
      <c r="K60" s="127">
        <f>RANK(J60,J$6:J$120)</f>
        <v>34</v>
      </c>
      <c r="L60" s="129">
        <f>J60+H60+F60+D60</f>
        <v>41.8</v>
      </c>
      <c r="M60" s="130">
        <f>RANK(L60,L$6:L$120)</f>
        <v>36</v>
      </c>
      <c r="N60" s="130"/>
      <c r="O60" s="130" t="s">
        <v>4</v>
      </c>
      <c r="P60" s="129">
        <f>IF(COUNT(H58:H63)=5,SUM(H58:H63)-MIN(H58:H63),SUM(H58:H63))+N60</f>
        <v>39.550000000000004</v>
      </c>
      <c r="Q60" s="91"/>
    </row>
    <row r="61" spans="1:19" x14ac:dyDescent="0.35">
      <c r="A61" s="117" t="s">
        <v>332</v>
      </c>
      <c r="B61" s="133" t="s">
        <v>232</v>
      </c>
      <c r="C61" s="133" t="s">
        <v>229</v>
      </c>
      <c r="D61" s="128">
        <v>11.05</v>
      </c>
      <c r="E61" s="127">
        <f>RANK(D61,D$6:D$120)</f>
        <v>52</v>
      </c>
      <c r="F61" s="128">
        <v>10.35</v>
      </c>
      <c r="G61" s="127">
        <f>RANK(F61,F$6:F$120)</f>
        <v>16</v>
      </c>
      <c r="H61" s="128">
        <v>10.35</v>
      </c>
      <c r="I61" s="127">
        <f>RANK(H61,H$6:H$120)</f>
        <v>12</v>
      </c>
      <c r="J61" s="128">
        <v>11.05</v>
      </c>
      <c r="K61" s="127">
        <f>RANK(J61,J$6:J$120)</f>
        <v>15</v>
      </c>
      <c r="L61" s="129">
        <f>J61+H61+F61+D61</f>
        <v>42.8</v>
      </c>
      <c r="M61" s="130">
        <f>RANK(L61,L$6:L$120)</f>
        <v>20</v>
      </c>
      <c r="N61" s="130"/>
      <c r="O61" s="130" t="s">
        <v>5</v>
      </c>
      <c r="P61" s="129">
        <f>IF(COUNT(J58:J63)=5,SUM(J58:J63)-MIN(J58:J63),SUM(J58:J63))+N61</f>
        <v>44</v>
      </c>
      <c r="Q61" s="91"/>
    </row>
    <row r="62" spans="1:19" x14ac:dyDescent="0.35">
      <c r="A62" s="117" t="s">
        <v>333</v>
      </c>
      <c r="B62" s="133" t="s">
        <v>233</v>
      </c>
      <c r="C62" s="133" t="s">
        <v>229</v>
      </c>
      <c r="D62" s="128">
        <v>11.3</v>
      </c>
      <c r="E62" s="127">
        <f>RANK(D62,D$6:D$120)</f>
        <v>35</v>
      </c>
      <c r="F62" s="128">
        <v>10.6</v>
      </c>
      <c r="G62" s="127">
        <f>RANK(F62,F$6:F$120)</f>
        <v>5</v>
      </c>
      <c r="H62" s="128">
        <v>9.0500000000000007</v>
      </c>
      <c r="I62" s="127">
        <f>RANK(H62,H$6:H$120)</f>
        <v>58</v>
      </c>
      <c r="J62" s="128">
        <v>11.05</v>
      </c>
      <c r="K62" s="127">
        <f>RANK(J62,J$6:J$120)</f>
        <v>15</v>
      </c>
      <c r="L62" s="129">
        <f>J62+H62+F62+D62</f>
        <v>42</v>
      </c>
      <c r="M62" s="130">
        <f>RANK(L62,L$6:L$120)</f>
        <v>33</v>
      </c>
      <c r="N62" s="130"/>
      <c r="O62" s="130"/>
      <c r="P62" s="129"/>
      <c r="Q62" s="91"/>
    </row>
    <row r="63" spans="1:19" x14ac:dyDescent="0.35">
      <c r="A63" s="138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9"/>
      <c r="M63" s="139"/>
      <c r="N63" s="139"/>
      <c r="O63" s="130" t="s">
        <v>6</v>
      </c>
      <c r="P63" s="129">
        <f>SUM(P58:P62)</f>
        <v>180.75</v>
      </c>
      <c r="Q63" s="91">
        <f>P63</f>
        <v>180.75</v>
      </c>
      <c r="R63" s="96">
        <f>RANK(Q63,Q$6:Q$120)</f>
        <v>7</v>
      </c>
      <c r="S63" s="90"/>
    </row>
    <row r="64" spans="1:19" x14ac:dyDescent="0.35">
      <c r="A64" s="90"/>
      <c r="B64" s="90"/>
      <c r="C64" s="90"/>
      <c r="E64" s="90"/>
      <c r="G64" s="90"/>
      <c r="I64" s="90"/>
      <c r="K64" s="90"/>
      <c r="M64" s="91"/>
      <c r="N64" s="91"/>
      <c r="P64" s="91"/>
      <c r="Q64" s="91"/>
      <c r="S64" s="90"/>
    </row>
    <row r="65" spans="1:19" x14ac:dyDescent="0.35">
      <c r="A65" s="60" t="s">
        <v>320</v>
      </c>
      <c r="B65" s="53" t="s">
        <v>202</v>
      </c>
      <c r="C65" s="53" t="s">
        <v>127</v>
      </c>
      <c r="D65" s="93">
        <v>11.65</v>
      </c>
      <c r="E65" s="92">
        <f>RANK(D65,D$6:D$120)</f>
        <v>12</v>
      </c>
      <c r="F65" s="93">
        <v>10.15</v>
      </c>
      <c r="G65" s="92">
        <f>RANK(F65,F$6:F$120)</f>
        <v>25</v>
      </c>
      <c r="H65" s="93">
        <v>9.65</v>
      </c>
      <c r="I65" s="92">
        <f>RANK(H65,H$6:H$120)</f>
        <v>37</v>
      </c>
      <c r="J65" s="93">
        <v>10.7</v>
      </c>
      <c r="K65" s="92">
        <f>RANK(J65,J$6:J$120)</f>
        <v>49</v>
      </c>
      <c r="L65" s="94">
        <f t="shared" ref="L65:L70" si="6">J65+H65+F65+D65</f>
        <v>42.15</v>
      </c>
      <c r="M65" s="95">
        <f>RANK(L65,L$6:L$120)</f>
        <v>30</v>
      </c>
      <c r="N65" s="95"/>
      <c r="O65" s="95" t="s">
        <v>2</v>
      </c>
      <c r="P65" s="94">
        <f>IF(COUNT(D65:D70)=5,SUM(D65:D70)-MIN(D65:D70),SUM(D65:D70))+N65</f>
        <v>46.95</v>
      </c>
      <c r="Q65" s="91"/>
      <c r="S65" s="90"/>
    </row>
    <row r="66" spans="1:19" x14ac:dyDescent="0.35">
      <c r="A66" s="60" t="s">
        <v>276</v>
      </c>
      <c r="B66" s="53" t="s">
        <v>203</v>
      </c>
      <c r="C66" s="53" t="s">
        <v>127</v>
      </c>
      <c r="D66" s="93">
        <v>11.55</v>
      </c>
      <c r="E66" s="92">
        <f>RANK(D66,D$6:D$120)</f>
        <v>17</v>
      </c>
      <c r="F66" s="93">
        <v>10</v>
      </c>
      <c r="G66" s="92">
        <f>RANK(F66,F$6:F$120)</f>
        <v>32</v>
      </c>
      <c r="H66" s="93">
        <v>9.4</v>
      </c>
      <c r="I66" s="92">
        <f>RANK(H66,H$6:H$120)</f>
        <v>45</v>
      </c>
      <c r="J66" s="93">
        <v>11</v>
      </c>
      <c r="K66" s="92">
        <f>RANK(J66,J$6:J$120)</f>
        <v>21</v>
      </c>
      <c r="L66" s="94">
        <f t="shared" si="6"/>
        <v>41.95</v>
      </c>
      <c r="M66" s="95">
        <f>RANK(L66,L$6:L$120)</f>
        <v>35</v>
      </c>
      <c r="N66" s="98">
        <f>MAX(F65:F70)</f>
        <v>10.3</v>
      </c>
      <c r="O66" s="95" t="s">
        <v>3</v>
      </c>
      <c r="P66" s="94">
        <f>IF(COUNT(F65:F70)=5,SUM(F65:F70)-MIN(F65:F70),SUM(F65:F70))+N66</f>
        <v>50.7</v>
      </c>
      <c r="Q66" s="91"/>
      <c r="S66" s="90"/>
    </row>
    <row r="67" spans="1:19" x14ac:dyDescent="0.35">
      <c r="A67" s="36">
        <v>32</v>
      </c>
      <c r="B67" s="53" t="s">
        <v>204</v>
      </c>
      <c r="C67" s="53" t="s">
        <v>127</v>
      </c>
      <c r="D67" s="93">
        <v>11.75</v>
      </c>
      <c r="E67" s="92">
        <f>RANK(D67,D$6:D$120)</f>
        <v>6</v>
      </c>
      <c r="F67" s="93"/>
      <c r="G67" s="92"/>
      <c r="H67" s="93">
        <v>9.5</v>
      </c>
      <c r="I67" s="92">
        <f>RANK(H67,H$6:H$120)</f>
        <v>42</v>
      </c>
      <c r="J67" s="93">
        <v>11.1</v>
      </c>
      <c r="K67" s="92">
        <f>RANK(J67,J$6:J$120)</f>
        <v>11</v>
      </c>
      <c r="L67" s="94">
        <f t="shared" si="6"/>
        <v>32.35</v>
      </c>
      <c r="M67" s="95">
        <f>RANK(L67,L$6:L$120)</f>
        <v>58</v>
      </c>
      <c r="N67" s="95"/>
      <c r="O67" s="95" t="s">
        <v>4</v>
      </c>
      <c r="P67" s="94">
        <f>IF(COUNT(H65:H70)=5,SUM(H65:H70)-MIN(H65:H70),SUM(H65:H70))+N67</f>
        <v>37.900000000000006</v>
      </c>
      <c r="Q67" s="91"/>
      <c r="S67" s="90"/>
    </row>
    <row r="68" spans="1:19" x14ac:dyDescent="0.35">
      <c r="A68" s="36">
        <v>33</v>
      </c>
      <c r="B68" s="53" t="s">
        <v>205</v>
      </c>
      <c r="C68" s="53" t="s">
        <v>127</v>
      </c>
      <c r="D68" s="93">
        <v>11.7</v>
      </c>
      <c r="E68" s="92">
        <f>RANK(D68,D$6:D$120)</f>
        <v>9</v>
      </c>
      <c r="F68" s="93">
        <v>10.3</v>
      </c>
      <c r="G68" s="92">
        <f>RANK(F68,F$6:F$120)</f>
        <v>17</v>
      </c>
      <c r="H68" s="93">
        <v>9.1999999999999993</v>
      </c>
      <c r="I68" s="92">
        <f>RANK(H68,H$6:H$120)</f>
        <v>54</v>
      </c>
      <c r="J68" s="93"/>
      <c r="K68" s="92"/>
      <c r="L68" s="94">
        <f t="shared" si="6"/>
        <v>31.2</v>
      </c>
      <c r="M68" s="95">
        <f>RANK(L68,L$6:L$120)</f>
        <v>60</v>
      </c>
      <c r="N68" s="95"/>
      <c r="O68" s="95" t="s">
        <v>5</v>
      </c>
      <c r="P68" s="94">
        <f>IF(COUNT(J65:J70)=5,SUM(J65:J70)-MIN(J65:J70),SUM(J65:J70))+N68</f>
        <v>44</v>
      </c>
      <c r="Q68" s="91"/>
      <c r="S68" s="90"/>
    </row>
    <row r="69" spans="1:19" ht="16.5" customHeight="1" x14ac:dyDescent="0.35">
      <c r="A69" s="36">
        <v>34</v>
      </c>
      <c r="B69" s="53" t="s">
        <v>349</v>
      </c>
      <c r="C69" s="53" t="s">
        <v>127</v>
      </c>
      <c r="D69" s="93">
        <v>11.85</v>
      </c>
      <c r="E69" s="92">
        <f>RANK(D69,D$6:D$120)</f>
        <v>3</v>
      </c>
      <c r="F69" s="93">
        <v>9.25</v>
      </c>
      <c r="G69" s="92">
        <f>RANK(F69,F$6:F$120)</f>
        <v>49</v>
      </c>
      <c r="H69" s="93">
        <v>9.35</v>
      </c>
      <c r="I69" s="92">
        <f>RANK(H69,H$6:H$120)</f>
        <v>47</v>
      </c>
      <c r="J69" s="93">
        <v>10.95</v>
      </c>
      <c r="K69" s="92">
        <f>RANK(J69,J$6:J$120)</f>
        <v>26</v>
      </c>
      <c r="L69" s="94">
        <f t="shared" si="6"/>
        <v>41.4</v>
      </c>
      <c r="M69" s="95">
        <f>RANK(L69,L$6:L$120)</f>
        <v>40</v>
      </c>
      <c r="N69" s="95"/>
      <c r="O69" s="95"/>
      <c r="P69" s="94"/>
      <c r="Q69" s="91"/>
      <c r="S69" s="90"/>
    </row>
    <row r="70" spans="1:19" x14ac:dyDescent="0.35">
      <c r="A70" s="58" t="s">
        <v>321</v>
      </c>
      <c r="B70" s="53" t="s">
        <v>206</v>
      </c>
      <c r="C70" s="53" t="s">
        <v>127</v>
      </c>
      <c r="D70" s="93"/>
      <c r="E70" s="92"/>
      <c r="F70" s="93">
        <v>9.9499999999999993</v>
      </c>
      <c r="G70" s="92">
        <f>RANK(F70,F$6:F$120)</f>
        <v>35</v>
      </c>
      <c r="H70" s="93"/>
      <c r="I70" s="92"/>
      <c r="J70" s="93">
        <v>10.95</v>
      </c>
      <c r="K70" s="92">
        <f>RANK(J70,J$6:J$120)</f>
        <v>26</v>
      </c>
      <c r="L70" s="94">
        <f t="shared" si="6"/>
        <v>20.9</v>
      </c>
      <c r="M70" s="94"/>
      <c r="N70" s="94"/>
      <c r="O70" s="95" t="s">
        <v>6</v>
      </c>
      <c r="P70" s="94">
        <f>SUM(P65:P69)</f>
        <v>179.55</v>
      </c>
      <c r="Q70" s="91">
        <f>P70</f>
        <v>179.55</v>
      </c>
      <c r="R70" s="96">
        <f>RANK(Q70,Q$6:Q$120)</f>
        <v>8</v>
      </c>
    </row>
    <row r="71" spans="1:19" x14ac:dyDescent="0.35">
      <c r="E71" s="90"/>
      <c r="G71" s="90"/>
      <c r="I71" s="90"/>
      <c r="K71" s="90"/>
      <c r="M71" s="91"/>
      <c r="N71" s="91"/>
    </row>
    <row r="72" spans="1:19" ht="14.25" customHeight="1" x14ac:dyDescent="0.35">
      <c r="A72" s="60" t="s">
        <v>336</v>
      </c>
      <c r="B72" s="53" t="s">
        <v>245</v>
      </c>
      <c r="C72" s="53" t="s">
        <v>188</v>
      </c>
      <c r="D72" s="93">
        <v>11.35</v>
      </c>
      <c r="E72" s="92">
        <f>RANK(D72,D$6:D$120)</f>
        <v>31</v>
      </c>
      <c r="F72" s="93">
        <v>9.9</v>
      </c>
      <c r="G72" s="92">
        <f>RANK(F72,F$6:F$120)</f>
        <v>38</v>
      </c>
      <c r="H72" s="93">
        <v>10.35</v>
      </c>
      <c r="I72" s="92">
        <f>RANK(H72,H$6:H$120)</f>
        <v>12</v>
      </c>
      <c r="J72" s="93">
        <v>10.95</v>
      </c>
      <c r="K72" s="92">
        <f>RANK(J72,J$6:J$120)</f>
        <v>26</v>
      </c>
      <c r="L72" s="94">
        <f>J72+H72+F72+D72</f>
        <v>42.55</v>
      </c>
      <c r="M72" s="95">
        <f>RANK(L72,L$6:L$120)</f>
        <v>27</v>
      </c>
      <c r="N72" s="95"/>
      <c r="O72" s="95" t="s">
        <v>2</v>
      </c>
      <c r="P72" s="94">
        <f>IF(COUNT(D72:D77)=5,SUM(D72:D77)-MIN(D72:D77),SUM(D72:D77))+N72</f>
        <v>45.800000000000004</v>
      </c>
      <c r="Q72" s="91"/>
    </row>
    <row r="73" spans="1:19" x14ac:dyDescent="0.35">
      <c r="A73" s="60" t="s">
        <v>337</v>
      </c>
      <c r="B73" s="53" t="s">
        <v>227</v>
      </c>
      <c r="C73" s="53" t="s">
        <v>188</v>
      </c>
      <c r="D73" s="93">
        <v>11.75</v>
      </c>
      <c r="E73" s="92">
        <f>RANK(D73,D$6:D$120)</f>
        <v>6</v>
      </c>
      <c r="F73" s="93">
        <v>10</v>
      </c>
      <c r="G73" s="92">
        <f>RANK(F73,F$6:F$120)</f>
        <v>32</v>
      </c>
      <c r="H73" s="93">
        <v>10.050000000000001</v>
      </c>
      <c r="I73" s="92">
        <f>RANK(H73,H$6:H$120)</f>
        <v>26</v>
      </c>
      <c r="J73" s="93">
        <v>10.9</v>
      </c>
      <c r="K73" s="92">
        <f>RANK(J73,J$6:J$120)</f>
        <v>34</v>
      </c>
      <c r="L73" s="94">
        <f>J73+H73+F73+D73</f>
        <v>42.7</v>
      </c>
      <c r="M73" s="95">
        <f>RANK(L73,L$6:L$120)</f>
        <v>25</v>
      </c>
      <c r="N73" s="98">
        <f>MAX(F72:F77)</f>
        <v>10</v>
      </c>
      <c r="O73" s="95" t="s">
        <v>3</v>
      </c>
      <c r="P73" s="94">
        <f>IF(COUNT(F72:F77)=5,SUM(F72:F77)-MIN(F72:F77),SUM(F72:F77))+N73</f>
        <v>48.300000000000004</v>
      </c>
      <c r="Q73" s="91"/>
    </row>
    <row r="74" spans="1:19" x14ac:dyDescent="0.35">
      <c r="A74" s="32">
        <v>92</v>
      </c>
      <c r="B74" s="53" t="s">
        <v>246</v>
      </c>
      <c r="C74" s="53" t="s">
        <v>188</v>
      </c>
      <c r="D74" s="93">
        <v>11.5</v>
      </c>
      <c r="E74" s="92">
        <f>RANK(D74,D$6:D$120)</f>
        <v>23</v>
      </c>
      <c r="F74" s="93">
        <v>8.9</v>
      </c>
      <c r="G74" s="92">
        <f>RANK(F74,F$6:F$120)</f>
        <v>54</v>
      </c>
      <c r="H74" s="93">
        <v>10</v>
      </c>
      <c r="I74" s="92">
        <f>RANK(H74,H$6:H$120)</f>
        <v>27</v>
      </c>
      <c r="J74" s="93">
        <v>11.05</v>
      </c>
      <c r="K74" s="92">
        <f>RANK(J74,J$6:J$120)</f>
        <v>15</v>
      </c>
      <c r="L74" s="94">
        <f>J74+H74+F74+D74</f>
        <v>41.45</v>
      </c>
      <c r="M74" s="95">
        <f>RANK(L74,L$6:L$120)</f>
        <v>39</v>
      </c>
      <c r="N74" s="95"/>
      <c r="O74" s="95" t="s">
        <v>4</v>
      </c>
      <c r="P74" s="94">
        <f>IF(COUNT(H72:H77)=5,SUM(H72:H77)-MIN(H72:H77),SUM(H72:H77))+N74</f>
        <v>39.799999999999997</v>
      </c>
      <c r="Q74" s="91"/>
    </row>
    <row r="75" spans="1:19" x14ac:dyDescent="0.35">
      <c r="A75" s="32">
        <v>93</v>
      </c>
      <c r="B75" s="53" t="s">
        <v>247</v>
      </c>
      <c r="C75" s="53" t="s">
        <v>188</v>
      </c>
      <c r="D75" s="93">
        <v>11.1</v>
      </c>
      <c r="E75" s="92">
        <f>RANK(D75,D$6:D$120)</f>
        <v>47</v>
      </c>
      <c r="F75" s="93">
        <v>9.35</v>
      </c>
      <c r="G75" s="92">
        <f>RANK(F75,F$6:F$120)</f>
        <v>47</v>
      </c>
      <c r="H75" s="93">
        <v>9.35</v>
      </c>
      <c r="I75" s="92">
        <f>RANK(H75,H$6:H$120)</f>
        <v>47</v>
      </c>
      <c r="J75" s="93">
        <v>10.95</v>
      </c>
      <c r="K75" s="92">
        <f>RANK(J75,J$6:J$120)</f>
        <v>26</v>
      </c>
      <c r="L75" s="94">
        <f>J75+H75+F75+D75</f>
        <v>40.75</v>
      </c>
      <c r="M75" s="95">
        <f>RANK(L75,L$6:L$120)</f>
        <v>44</v>
      </c>
      <c r="N75" s="95"/>
      <c r="O75" s="95" t="s">
        <v>5</v>
      </c>
      <c r="P75" s="94">
        <f>IF(COUNT(J72:J77)=5,SUM(J72:J77)-MIN(J72:J77),SUM(J72:J77))+N75</f>
        <v>43.850000000000009</v>
      </c>
      <c r="Q75" s="91"/>
    </row>
    <row r="76" spans="1:19" x14ac:dyDescent="0.35">
      <c r="A76" s="32">
        <v>94</v>
      </c>
      <c r="B76" s="53" t="s">
        <v>248</v>
      </c>
      <c r="C76" s="53" t="s">
        <v>188</v>
      </c>
      <c r="D76" s="93">
        <v>11.2</v>
      </c>
      <c r="E76" s="92">
        <f>RANK(D76,D$6:D$120)</f>
        <v>43</v>
      </c>
      <c r="F76" s="93">
        <v>9.0500000000000007</v>
      </c>
      <c r="G76" s="92">
        <f>RANK(F76,F$6:F$120)</f>
        <v>50</v>
      </c>
      <c r="H76" s="93">
        <v>9.4</v>
      </c>
      <c r="I76" s="92">
        <f>RANK(H76,H$6:H$120)</f>
        <v>45</v>
      </c>
      <c r="J76" s="93">
        <v>10.25</v>
      </c>
      <c r="K76" s="92">
        <f>RANK(J76,J$6:J$120)</f>
        <v>60</v>
      </c>
      <c r="L76" s="94">
        <f>J76+H76+F76+D76</f>
        <v>39.9</v>
      </c>
      <c r="M76" s="95">
        <f>RANK(L76,L$6:L$120)</f>
        <v>51</v>
      </c>
      <c r="N76" s="95"/>
      <c r="O76" s="95"/>
      <c r="P76" s="94"/>
      <c r="Q76" s="91"/>
    </row>
    <row r="77" spans="1:19" x14ac:dyDescent="0.3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4"/>
      <c r="M77" s="94"/>
      <c r="N77" s="95"/>
      <c r="O77" s="95" t="s">
        <v>6</v>
      </c>
      <c r="P77" s="94">
        <f>SUM(P72:P76)</f>
        <v>177.75</v>
      </c>
      <c r="Q77" s="91">
        <f>P77</f>
        <v>177.75</v>
      </c>
      <c r="R77" s="96">
        <f>RANK(Q77,Q$6:Q$120)</f>
        <v>9</v>
      </c>
      <c r="S77" s="90"/>
    </row>
    <row r="79" spans="1:19" x14ac:dyDescent="0.35">
      <c r="A79" s="32">
        <v>128</v>
      </c>
      <c r="B79" s="53" t="s">
        <v>260</v>
      </c>
      <c r="C79" s="53" t="s">
        <v>261</v>
      </c>
      <c r="D79" s="93"/>
      <c r="E79" s="92"/>
      <c r="F79" s="93">
        <v>8.85</v>
      </c>
      <c r="G79" s="92">
        <f>RANK(F79,F$6:F$120)</f>
        <v>56</v>
      </c>
      <c r="H79" s="93">
        <v>8.1</v>
      </c>
      <c r="I79" s="92">
        <f>RANK(H79,H$6:H$120)</f>
        <v>61</v>
      </c>
      <c r="J79" s="93">
        <v>10.75</v>
      </c>
      <c r="K79" s="92">
        <f>RANK(J79,J$6:J$120)</f>
        <v>45</v>
      </c>
      <c r="L79" s="94">
        <f>J79+H79+F79+D79</f>
        <v>27.700000000000003</v>
      </c>
      <c r="M79" s="95">
        <f>RANK(L79,L$6:L$120)</f>
        <v>61</v>
      </c>
      <c r="N79" s="95"/>
      <c r="O79" s="95" t="s">
        <v>2</v>
      </c>
      <c r="P79" s="94">
        <f>IF(COUNT(D79:D84)=5,SUM(D79:D84)-MIN(D79:D84),SUM(D79:D84))+N79</f>
        <v>45.1</v>
      </c>
      <c r="Q79" s="91"/>
    </row>
    <row r="80" spans="1:19" x14ac:dyDescent="0.35">
      <c r="A80" s="36">
        <v>129</v>
      </c>
      <c r="B80" s="53" t="s">
        <v>262</v>
      </c>
      <c r="C80" s="51" t="s">
        <v>261</v>
      </c>
      <c r="D80" s="93">
        <v>11.35</v>
      </c>
      <c r="E80" s="92">
        <f>RANK(D80,D$6:D$120)</f>
        <v>31</v>
      </c>
      <c r="F80" s="93">
        <v>9.4499999999999993</v>
      </c>
      <c r="G80" s="92">
        <f>RANK(F80,F$6:F$120)</f>
        <v>45</v>
      </c>
      <c r="H80" s="93">
        <v>9.1</v>
      </c>
      <c r="I80" s="92">
        <f>RANK(H80,H$6:H$120)</f>
        <v>56</v>
      </c>
      <c r="J80" s="93">
        <v>10.85</v>
      </c>
      <c r="K80" s="92">
        <f>RANK(J80,J$6:J$120)</f>
        <v>39</v>
      </c>
      <c r="L80" s="94">
        <f>J80+H80+F80+D80</f>
        <v>40.75</v>
      </c>
      <c r="M80" s="95">
        <f>RANK(L80,L$6:L$120)</f>
        <v>44</v>
      </c>
      <c r="N80" s="98">
        <f>MAX(F79:F84)</f>
        <v>10.25</v>
      </c>
      <c r="O80" s="95" t="s">
        <v>3</v>
      </c>
      <c r="P80" s="94">
        <f>IF(COUNT(F79:F84)=5,SUM(F79:F84)-MIN(F79:F84),SUM(F79:F84))+N80</f>
        <v>49.449999999999996</v>
      </c>
      <c r="Q80" s="91"/>
    </row>
    <row r="81" spans="1:19" x14ac:dyDescent="0.35">
      <c r="A81" s="60" t="s">
        <v>345</v>
      </c>
      <c r="B81" s="53" t="s">
        <v>264</v>
      </c>
      <c r="C81" s="53" t="s">
        <v>261</v>
      </c>
      <c r="D81" s="93">
        <v>11.35</v>
      </c>
      <c r="E81" s="92">
        <f>RANK(D81,D$6:D$120)</f>
        <v>31</v>
      </c>
      <c r="F81" s="93">
        <v>9.9499999999999993</v>
      </c>
      <c r="G81" s="92">
        <f>RANK(F81,F$6:F$120)</f>
        <v>35</v>
      </c>
      <c r="H81" s="93">
        <v>10.199999999999999</v>
      </c>
      <c r="I81" s="92">
        <f>RANK(H81,H$6:H$120)</f>
        <v>19</v>
      </c>
      <c r="J81" s="93">
        <v>10.5</v>
      </c>
      <c r="K81" s="92">
        <f>RANK(J81,J$6:J$120)</f>
        <v>55</v>
      </c>
      <c r="L81" s="94">
        <f>J81+H81+F81+D81</f>
        <v>42</v>
      </c>
      <c r="M81" s="95">
        <f>RANK(L81,L$6:L$120)</f>
        <v>33</v>
      </c>
      <c r="N81" s="95"/>
      <c r="O81" s="95" t="s">
        <v>4</v>
      </c>
      <c r="P81" s="94">
        <f>IF(COUNT(H79:H84)=5,SUM(H79:H84)-MIN(H79:H84),SUM(H79:H84))+N81</f>
        <v>37.699999999999996</v>
      </c>
      <c r="Q81" s="91"/>
    </row>
    <row r="82" spans="1:19" x14ac:dyDescent="0.35">
      <c r="A82" s="60" t="s">
        <v>346</v>
      </c>
      <c r="B82" s="53" t="s">
        <v>249</v>
      </c>
      <c r="C82" s="53" t="s">
        <v>261</v>
      </c>
      <c r="D82" s="93">
        <v>11.25</v>
      </c>
      <c r="E82" s="92">
        <f>RANK(D82,D$6:D$120)</f>
        <v>41</v>
      </c>
      <c r="F82" s="93">
        <v>9.5500000000000007</v>
      </c>
      <c r="G82" s="92">
        <f>RANK(F82,F$6:F$120)</f>
        <v>43</v>
      </c>
      <c r="H82" s="93">
        <v>9.15</v>
      </c>
      <c r="I82" s="92">
        <f>RANK(H82,H$6:H$120)</f>
        <v>55</v>
      </c>
      <c r="J82" s="93">
        <v>10.75</v>
      </c>
      <c r="K82" s="92">
        <f>RANK(J82,J$6:J$120)</f>
        <v>45</v>
      </c>
      <c r="L82" s="94">
        <f>J82+H82+F82+D82</f>
        <v>40.700000000000003</v>
      </c>
      <c r="M82" s="95">
        <f>RANK(L82,L$6:L$120)</f>
        <v>47</v>
      </c>
      <c r="N82" s="95"/>
      <c r="O82" s="95" t="s">
        <v>5</v>
      </c>
      <c r="P82" s="94">
        <f>IF(COUNT(J79:J84)=5,SUM(J79:J84)-MIN(J79:J84),SUM(J79:J84))+N82</f>
        <v>43.2</v>
      </c>
      <c r="Q82" s="91"/>
    </row>
    <row r="83" spans="1:19" x14ac:dyDescent="0.35">
      <c r="A83" s="50">
        <v>122</v>
      </c>
      <c r="B83" s="53" t="s">
        <v>254</v>
      </c>
      <c r="C83" s="53" t="s">
        <v>261</v>
      </c>
      <c r="D83" s="93">
        <v>11.15</v>
      </c>
      <c r="E83" s="92">
        <f>RANK(D83,D$6:D$120)</f>
        <v>45</v>
      </c>
      <c r="F83" s="93">
        <v>10.25</v>
      </c>
      <c r="G83" s="92">
        <f>RANK(F83,F$6:F$120)</f>
        <v>22</v>
      </c>
      <c r="H83" s="93">
        <v>9.25</v>
      </c>
      <c r="I83" s="92">
        <f>RANK(H83,H$6:H$120)</f>
        <v>52</v>
      </c>
      <c r="J83" s="93">
        <v>10.85</v>
      </c>
      <c r="K83" s="92">
        <f>RANK(J83,J$6:J$120)</f>
        <v>39</v>
      </c>
      <c r="L83" s="94">
        <f>J83+H83+F83+D83</f>
        <v>41.5</v>
      </c>
      <c r="M83" s="95">
        <f>RANK(L83,L$6:L$120)</f>
        <v>37</v>
      </c>
      <c r="N83" s="95"/>
      <c r="O83" s="95"/>
      <c r="P83" s="94"/>
      <c r="Q83" s="91"/>
    </row>
    <row r="84" spans="1:19" x14ac:dyDescent="0.3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77"/>
      <c r="M84" s="77"/>
      <c r="N84" s="95"/>
      <c r="O84" s="95" t="s">
        <v>6</v>
      </c>
      <c r="P84" s="94">
        <f>SUM(P79:P83)</f>
        <v>175.45</v>
      </c>
      <c r="Q84" s="91">
        <f>P84</f>
        <v>175.45</v>
      </c>
      <c r="R84" s="96">
        <f>RANK(Q84,Q$6:Q$120)</f>
        <v>10</v>
      </c>
    </row>
    <row r="85" spans="1:19" x14ac:dyDescent="0.35">
      <c r="A85" s="60" t="s">
        <v>277</v>
      </c>
      <c r="B85" s="53" t="s">
        <v>207</v>
      </c>
      <c r="C85" s="53" t="s">
        <v>208</v>
      </c>
      <c r="D85" s="93">
        <v>11.5</v>
      </c>
      <c r="E85" s="92">
        <f>RANK(D85,D$6:D$120)</f>
        <v>23</v>
      </c>
      <c r="F85" s="93">
        <v>9.5</v>
      </c>
      <c r="G85" s="92">
        <f>RANK(F85,F$6:F$120)</f>
        <v>44</v>
      </c>
      <c r="H85" s="93">
        <v>9.5500000000000007</v>
      </c>
      <c r="I85" s="92">
        <f>RANK(H85,H$6:H$120)</f>
        <v>40</v>
      </c>
      <c r="J85" s="93">
        <v>10.95</v>
      </c>
      <c r="K85" s="92">
        <f>RANK(J85,J$6:J$120)</f>
        <v>26</v>
      </c>
      <c r="L85" s="94">
        <f>J85+H85+F85+D85</f>
        <v>41.5</v>
      </c>
      <c r="M85" s="95">
        <f>RANK(L85,L$6:L$120)</f>
        <v>37</v>
      </c>
      <c r="N85" s="95"/>
      <c r="O85" s="95" t="s">
        <v>2</v>
      </c>
      <c r="P85" s="94">
        <f>IF(COUNT(D85:D90)=5,SUM(D85:D90)-MIN(D85:D90),SUM(D85:D90))+N85</f>
        <v>44.85</v>
      </c>
      <c r="Q85" s="91"/>
      <c r="S85" s="90"/>
    </row>
    <row r="86" spans="1:19" x14ac:dyDescent="0.35">
      <c r="A86" s="36">
        <v>37</v>
      </c>
      <c r="B86" s="53" t="s">
        <v>209</v>
      </c>
      <c r="C86" s="53" t="s">
        <v>208</v>
      </c>
      <c r="D86" s="93">
        <v>11.3</v>
      </c>
      <c r="E86" s="92">
        <f>RANK(D86,D$6:D$120)</f>
        <v>35</v>
      </c>
      <c r="F86" s="93">
        <v>9.4</v>
      </c>
      <c r="G86" s="92">
        <f>RANK(F86,F$6:F$120)</f>
        <v>46</v>
      </c>
      <c r="H86" s="93">
        <v>9.25</v>
      </c>
      <c r="I86" s="92">
        <f>RANK(H86,H$6:H$120)</f>
        <v>52</v>
      </c>
      <c r="J86" s="93">
        <v>11.05</v>
      </c>
      <c r="K86" s="92">
        <f>RANK(J86,J$6:J$120)</f>
        <v>15</v>
      </c>
      <c r="L86" s="94">
        <f>J86+H86+F86+D86</f>
        <v>41</v>
      </c>
      <c r="M86" s="95">
        <f>RANK(L86,L$6:L$120)</f>
        <v>43</v>
      </c>
      <c r="N86" s="98">
        <f>MAX(F85:F90)</f>
        <v>9.65</v>
      </c>
      <c r="O86" s="95" t="s">
        <v>3</v>
      </c>
      <c r="P86" s="94">
        <f>IF(COUNT(F85:F90)=5,SUM(F85:F90)-MIN(F85:F90),SUM(F85:F90))+N86</f>
        <v>46.099999999999994</v>
      </c>
      <c r="Q86" s="91"/>
      <c r="S86" s="90"/>
    </row>
    <row r="87" spans="1:19" x14ac:dyDescent="0.35">
      <c r="A87" s="32">
        <v>38</v>
      </c>
      <c r="B87" s="53" t="s">
        <v>210</v>
      </c>
      <c r="C87" s="53" t="s">
        <v>208</v>
      </c>
      <c r="D87" s="93">
        <v>10.95</v>
      </c>
      <c r="E87" s="92">
        <f>RANK(D87,D$6:D$120)</f>
        <v>55</v>
      </c>
      <c r="F87" s="93">
        <v>9.65</v>
      </c>
      <c r="G87" s="92">
        <f>RANK(F87,F$6:F$120)</f>
        <v>42</v>
      </c>
      <c r="H87" s="93">
        <v>9.9499999999999993</v>
      </c>
      <c r="I87" s="92">
        <f>RANK(H87,H$6:H$120)</f>
        <v>29</v>
      </c>
      <c r="J87" s="93">
        <v>10.85</v>
      </c>
      <c r="K87" s="92">
        <f>RANK(J87,J$6:J$120)</f>
        <v>39</v>
      </c>
      <c r="L87" s="94">
        <f>J87+H87+F87+D87</f>
        <v>41.399999999999991</v>
      </c>
      <c r="M87" s="95">
        <f>RANK(L87,L$6:L$120)</f>
        <v>41</v>
      </c>
      <c r="N87" s="95"/>
      <c r="O87" s="95" t="s">
        <v>4</v>
      </c>
      <c r="P87" s="94">
        <f>IF(COUNT(H85:H90)=5,SUM(H85:H90)-MIN(H85:H90),SUM(H85:H90))+N87</f>
        <v>37.85</v>
      </c>
      <c r="Q87" s="91"/>
      <c r="S87" s="90"/>
    </row>
    <row r="88" spans="1:19" x14ac:dyDescent="0.35">
      <c r="A88" s="36">
        <v>39</v>
      </c>
      <c r="B88" s="53" t="s">
        <v>211</v>
      </c>
      <c r="C88" s="53" t="s">
        <v>208</v>
      </c>
      <c r="D88" s="93">
        <v>11.1</v>
      </c>
      <c r="E88" s="92">
        <f>RANK(D88,D$6:D$120)</f>
        <v>47</v>
      </c>
      <c r="F88" s="93">
        <v>7.9</v>
      </c>
      <c r="G88" s="92">
        <f>RANK(F88,F$6:F$120)</f>
        <v>60</v>
      </c>
      <c r="H88" s="93">
        <v>9.1</v>
      </c>
      <c r="I88" s="92">
        <f>RANK(H88,H$6:H$120)</f>
        <v>56</v>
      </c>
      <c r="J88" s="93">
        <v>10.75</v>
      </c>
      <c r="K88" s="92">
        <f>RANK(J88,J$6:J$120)</f>
        <v>45</v>
      </c>
      <c r="L88" s="94">
        <f>J88+H88+F88+D88</f>
        <v>38.85</v>
      </c>
      <c r="M88" s="95">
        <f>RANK(L88,L$6:L$120)</f>
        <v>56</v>
      </c>
      <c r="N88" s="95"/>
      <c r="O88" s="95" t="s">
        <v>5</v>
      </c>
      <c r="P88" s="94">
        <f>IF(COUNT(J85:J90)=5,SUM(J85:J90)-MIN(J85:J90),SUM(J85:J90))+N88</f>
        <v>43.6</v>
      </c>
      <c r="Q88" s="91"/>
      <c r="S88" s="90"/>
    </row>
    <row r="89" spans="1:19" x14ac:dyDescent="0.35">
      <c r="A89" s="41"/>
      <c r="B89" s="92"/>
      <c r="C89" s="92"/>
      <c r="D89" s="93"/>
      <c r="E89" s="93"/>
      <c r="F89" s="93"/>
      <c r="G89" s="93"/>
      <c r="H89" s="93"/>
      <c r="I89" s="93"/>
      <c r="J89" s="93"/>
      <c r="K89" s="93"/>
      <c r="L89" s="94"/>
      <c r="M89" s="94"/>
      <c r="N89" s="94"/>
      <c r="O89" s="95"/>
      <c r="P89" s="94"/>
      <c r="Q89" s="91"/>
      <c r="S89" s="90"/>
    </row>
    <row r="90" spans="1:19" x14ac:dyDescent="0.35">
      <c r="A90" s="41"/>
      <c r="B90" s="92"/>
      <c r="C90" s="92"/>
      <c r="D90" s="93"/>
      <c r="E90" s="93"/>
      <c r="F90" s="93"/>
      <c r="G90" s="93"/>
      <c r="H90" s="93"/>
      <c r="I90" s="93"/>
      <c r="J90" s="93"/>
      <c r="K90" s="93"/>
      <c r="L90" s="94"/>
      <c r="M90" s="94"/>
      <c r="N90" s="94"/>
      <c r="O90" s="95" t="s">
        <v>6</v>
      </c>
      <c r="P90" s="94">
        <f>SUM(P85:P89)</f>
        <v>172.39999999999998</v>
      </c>
      <c r="Q90" s="91">
        <f>P90</f>
        <v>172.39999999999998</v>
      </c>
      <c r="R90" s="96">
        <f>RANK(Q90,Q$6:Q$120)</f>
        <v>11</v>
      </c>
      <c r="S90" s="90"/>
    </row>
    <row r="91" spans="1:19" x14ac:dyDescent="0.35">
      <c r="E91" s="90"/>
      <c r="G91" s="90"/>
      <c r="I91" s="90"/>
      <c r="K91" s="90"/>
      <c r="M91" s="91"/>
      <c r="N91" s="91"/>
    </row>
    <row r="92" spans="1:19" x14ac:dyDescent="0.35">
      <c r="A92" s="60" t="s">
        <v>322</v>
      </c>
      <c r="B92" s="53" t="s">
        <v>212</v>
      </c>
      <c r="C92" s="53" t="s">
        <v>213</v>
      </c>
      <c r="D92" s="93">
        <v>11</v>
      </c>
      <c r="E92" s="92">
        <f>RANK(D92,D$6:D$120)</f>
        <v>53</v>
      </c>
      <c r="F92" s="93">
        <v>9.3000000000000007</v>
      </c>
      <c r="G92" s="92">
        <f>RANK(F92,F$6:F$120)</f>
        <v>48</v>
      </c>
      <c r="H92" s="93">
        <v>10</v>
      </c>
      <c r="I92" s="92">
        <f>RANK(H92,H$6:H$120)</f>
        <v>27</v>
      </c>
      <c r="J92" s="93">
        <v>10.4</v>
      </c>
      <c r="K92" s="92">
        <f>RANK(J92,J$6:J$120)</f>
        <v>59</v>
      </c>
      <c r="L92" s="94">
        <f>J92+H92+F92+D92</f>
        <v>40.700000000000003</v>
      </c>
      <c r="M92" s="95">
        <f>RANK(L92,L$6:L$120)</f>
        <v>47</v>
      </c>
      <c r="N92" s="95"/>
      <c r="O92" s="95" t="s">
        <v>2</v>
      </c>
      <c r="P92" s="94">
        <f>IF(COUNT(D92:D97)=5,SUM(D92:D97)-MIN(D92:D97),SUM(D92:D97))+N92</f>
        <v>44.250000000000007</v>
      </c>
      <c r="Q92" s="91"/>
      <c r="S92" s="90"/>
    </row>
    <row r="93" spans="1:19" x14ac:dyDescent="0.35">
      <c r="A93" s="60" t="s">
        <v>323</v>
      </c>
      <c r="B93" s="53" t="s">
        <v>214</v>
      </c>
      <c r="C93" s="53" t="s">
        <v>213</v>
      </c>
      <c r="D93" s="93">
        <v>11.1</v>
      </c>
      <c r="E93" s="92">
        <f>RANK(D93,D$6:D$120)</f>
        <v>47</v>
      </c>
      <c r="F93" s="93">
        <v>7.6</v>
      </c>
      <c r="G93" s="92">
        <f>RANK(F93,F$6:F$120)</f>
        <v>61</v>
      </c>
      <c r="H93" s="93">
        <v>9.4499999999999993</v>
      </c>
      <c r="I93" s="92">
        <f>RANK(H93,H$6:H$120)</f>
        <v>44</v>
      </c>
      <c r="J93" s="93">
        <v>10.7</v>
      </c>
      <c r="K93" s="92">
        <f>RANK(J93,J$6:J$120)</f>
        <v>49</v>
      </c>
      <c r="L93" s="94">
        <f>J93+H93+F93+D93</f>
        <v>38.85</v>
      </c>
      <c r="M93" s="95">
        <f>RANK(L93,L$6:L$120)</f>
        <v>56</v>
      </c>
      <c r="N93" s="98">
        <f>MAX(F92:F97)</f>
        <v>9.3000000000000007</v>
      </c>
      <c r="O93" s="95" t="s">
        <v>3</v>
      </c>
      <c r="P93" s="94">
        <f>IF(COUNT(F92:F97)=5,SUM(F92:F97)-MIN(F92:F97),SUM(F92:F97))+N93</f>
        <v>45.400000000000006</v>
      </c>
      <c r="Q93" s="91"/>
      <c r="S93" s="90"/>
    </row>
    <row r="94" spans="1:19" x14ac:dyDescent="0.35">
      <c r="A94" s="60" t="s">
        <v>278</v>
      </c>
      <c r="B94" s="53" t="s">
        <v>215</v>
      </c>
      <c r="C94" s="53" t="s">
        <v>213</v>
      </c>
      <c r="D94" s="93">
        <v>10.9</v>
      </c>
      <c r="E94" s="92">
        <f>RANK(D94,D$6:D$120)</f>
        <v>58</v>
      </c>
      <c r="F94" s="93">
        <v>8.85</v>
      </c>
      <c r="G94" s="92">
        <f>RANK(F94,F$6:F$120)</f>
        <v>56</v>
      </c>
      <c r="H94" s="93">
        <v>9.35</v>
      </c>
      <c r="I94" s="92">
        <f>RANK(H94,H$6:H$120)</f>
        <v>47</v>
      </c>
      <c r="J94" s="93">
        <v>10.7</v>
      </c>
      <c r="K94" s="92">
        <f>RANK(J94,J$6:J$120)</f>
        <v>49</v>
      </c>
      <c r="L94" s="94">
        <f>J94+H94+F94+D94</f>
        <v>39.799999999999997</v>
      </c>
      <c r="M94" s="95">
        <f>RANK(L94,L$6:L$120)</f>
        <v>52</v>
      </c>
      <c r="N94" s="95"/>
      <c r="O94" s="95" t="s">
        <v>4</v>
      </c>
      <c r="P94" s="94">
        <f>IF(COUNT(H92:H97)=5,SUM(H92:H97)-MIN(H92:H97),SUM(H92:H97))+N94</f>
        <v>38.5</v>
      </c>
      <c r="Q94" s="91"/>
      <c r="S94" s="90"/>
    </row>
    <row r="95" spans="1:19" x14ac:dyDescent="0.35">
      <c r="A95" s="32">
        <v>43</v>
      </c>
      <c r="B95" s="53" t="s">
        <v>216</v>
      </c>
      <c r="C95" s="53" t="s">
        <v>213</v>
      </c>
      <c r="D95" s="93">
        <v>11.2</v>
      </c>
      <c r="E95" s="92">
        <f>RANK(D95,D$6:D$120)</f>
        <v>43</v>
      </c>
      <c r="F95" s="93">
        <v>9</v>
      </c>
      <c r="G95" s="92">
        <f>RANK(F95,F$6:F$120)</f>
        <v>51</v>
      </c>
      <c r="H95" s="93">
        <v>9.6999999999999993</v>
      </c>
      <c r="I95" s="92">
        <f>RANK(H95,H$6:H$120)</f>
        <v>36</v>
      </c>
      <c r="J95" s="93">
        <v>10.5</v>
      </c>
      <c r="K95" s="92">
        <f>RANK(J95,J$6:J$120)</f>
        <v>55</v>
      </c>
      <c r="L95" s="94">
        <f>J95+H95+F95+D95</f>
        <v>40.4</v>
      </c>
      <c r="M95" s="95">
        <f>RANK(L95,L$6:L$120)</f>
        <v>49</v>
      </c>
      <c r="N95" s="95"/>
      <c r="O95" s="95" t="s">
        <v>5</v>
      </c>
      <c r="P95" s="94">
        <f>IF(COUNT(J92:J97)=5,SUM(J92:J97)-MIN(J92:J97),SUM(J92:J97))+N95</f>
        <v>42.5</v>
      </c>
      <c r="Q95" s="91"/>
      <c r="S95" s="90"/>
    </row>
    <row r="96" spans="1:19" ht="16.5" customHeight="1" x14ac:dyDescent="0.35">
      <c r="A96" s="32">
        <v>44</v>
      </c>
      <c r="B96" s="53" t="s">
        <v>217</v>
      </c>
      <c r="C96" s="53" t="s">
        <v>213</v>
      </c>
      <c r="D96" s="93">
        <v>10.95</v>
      </c>
      <c r="E96" s="92">
        <f>RANK(D96,D$6:D$120)</f>
        <v>55</v>
      </c>
      <c r="F96" s="93">
        <v>8.9499999999999993</v>
      </c>
      <c r="G96" s="92">
        <f>RANK(F96,F$6:F$120)</f>
        <v>53</v>
      </c>
      <c r="H96" s="93">
        <v>8.9499999999999993</v>
      </c>
      <c r="I96" s="92">
        <f>RANK(H96,H$6:H$120)</f>
        <v>59</v>
      </c>
      <c r="J96" s="93">
        <v>10.6</v>
      </c>
      <c r="K96" s="92">
        <f>RANK(J96,J$6:J$120)</f>
        <v>54</v>
      </c>
      <c r="L96" s="94">
        <f>J96+H96+F96+D96</f>
        <v>39.449999999999996</v>
      </c>
      <c r="M96" s="95">
        <f>RANK(L96,L$6:L$120)</f>
        <v>54</v>
      </c>
      <c r="N96" s="95"/>
      <c r="O96" s="95"/>
      <c r="P96" s="94"/>
      <c r="Q96" s="91"/>
      <c r="S96" s="90"/>
    </row>
    <row r="97" spans="1:19" x14ac:dyDescent="0.35">
      <c r="A97" s="34"/>
      <c r="B97" s="92"/>
      <c r="C97" s="92"/>
      <c r="D97" s="93"/>
      <c r="E97" s="93"/>
      <c r="F97" s="93"/>
      <c r="G97" s="93"/>
      <c r="H97" s="93"/>
      <c r="I97" s="93"/>
      <c r="J97" s="93"/>
      <c r="K97" s="93"/>
      <c r="L97" s="94"/>
      <c r="M97" s="94"/>
      <c r="N97" s="94"/>
      <c r="O97" s="95" t="s">
        <v>6</v>
      </c>
      <c r="P97" s="94">
        <f>SUM(P92:P96)</f>
        <v>170.65</v>
      </c>
      <c r="Q97" s="91">
        <f>P97</f>
        <v>170.65</v>
      </c>
      <c r="R97" s="96">
        <f>RANK(Q97,Q$6:Q$120)</f>
        <v>12</v>
      </c>
    </row>
    <row r="98" spans="1:19" x14ac:dyDescent="0.35">
      <c r="E98" s="90"/>
      <c r="G98" s="90"/>
      <c r="I98" s="90"/>
      <c r="K98" s="90"/>
      <c r="M98" s="91"/>
      <c r="N98" s="91"/>
    </row>
    <row r="99" spans="1:19" x14ac:dyDescent="0.35">
      <c r="A99" s="58" t="s">
        <v>328</v>
      </c>
      <c r="B99" s="53" t="s">
        <v>223</v>
      </c>
      <c r="C99" s="53" t="s">
        <v>224</v>
      </c>
      <c r="D99" s="93">
        <v>11.1</v>
      </c>
      <c r="E99" s="92">
        <f>RANK(D99,D$6:D$120)</f>
        <v>47</v>
      </c>
      <c r="F99" s="93">
        <v>9</v>
      </c>
      <c r="G99" s="92">
        <f>RANK(F99,F$6:F$120)</f>
        <v>51</v>
      </c>
      <c r="H99" s="93">
        <v>9.9</v>
      </c>
      <c r="I99" s="92">
        <f>RANK(H99,H$6:H$120)</f>
        <v>32</v>
      </c>
      <c r="J99" s="93">
        <v>10.75</v>
      </c>
      <c r="K99" s="92">
        <f>RANK(J99,J$6:J$120)</f>
        <v>45</v>
      </c>
      <c r="L99" s="94">
        <f>J99+H99+F99+D99</f>
        <v>40.75</v>
      </c>
      <c r="M99" s="95">
        <f>RANK(L99,L$6:L$120)</f>
        <v>44</v>
      </c>
      <c r="N99" s="95"/>
      <c r="O99" s="95" t="s">
        <v>2</v>
      </c>
      <c r="P99" s="94">
        <f>IF(COUNT(D99:D104)=5,SUM(D99:D104)-MIN(D99:D104),SUM(D99:D104))+N99</f>
        <v>33.15</v>
      </c>
      <c r="Q99" s="91"/>
    </row>
    <row r="100" spans="1:19" x14ac:dyDescent="0.35">
      <c r="A100" s="58" t="s">
        <v>329</v>
      </c>
      <c r="B100" s="53" t="s">
        <v>225</v>
      </c>
      <c r="C100" s="53" t="s">
        <v>224</v>
      </c>
      <c r="D100" s="93">
        <v>11.1</v>
      </c>
      <c r="E100" s="92">
        <f>RANK(D100,D$6:D$120)</f>
        <v>47</v>
      </c>
      <c r="F100" s="93">
        <v>8.0500000000000007</v>
      </c>
      <c r="G100" s="92">
        <f>RANK(F100,F$6:F$120)</f>
        <v>59</v>
      </c>
      <c r="H100" s="93">
        <v>9.35</v>
      </c>
      <c r="I100" s="92">
        <f>RANK(H100,H$6:H$120)</f>
        <v>47</v>
      </c>
      <c r="J100" s="93">
        <v>10.7</v>
      </c>
      <c r="K100" s="92">
        <f>RANK(J100,J$6:J$120)</f>
        <v>49</v>
      </c>
      <c r="L100" s="94">
        <f>J100+H100+F100+D100</f>
        <v>39.199999999999996</v>
      </c>
      <c r="M100" s="95">
        <f>RANK(L100,L$6:L$120)</f>
        <v>55</v>
      </c>
      <c r="N100" s="95"/>
      <c r="O100" s="95" t="s">
        <v>3</v>
      </c>
      <c r="P100" s="94">
        <f>IF(COUNT(F99:F104)=5,SUM(F99:F104)-MIN(F99:F104),SUM(F99:F104))+N100</f>
        <v>25.85</v>
      </c>
      <c r="Q100" s="91"/>
    </row>
    <row r="101" spans="1:19" x14ac:dyDescent="0.35">
      <c r="A101" s="32">
        <v>73</v>
      </c>
      <c r="B101" s="53" t="s">
        <v>226</v>
      </c>
      <c r="C101" s="53" t="s">
        <v>224</v>
      </c>
      <c r="D101" s="93">
        <v>10.95</v>
      </c>
      <c r="E101" s="92">
        <f>RANK(D101,D$6:D$120)</f>
        <v>55</v>
      </c>
      <c r="F101" s="93">
        <v>8.8000000000000007</v>
      </c>
      <c r="G101" s="92">
        <f>RANK(F101,F$6:F$120)</f>
        <v>58</v>
      </c>
      <c r="H101" s="93">
        <v>9.5</v>
      </c>
      <c r="I101" s="92">
        <f>RANK(H101,H$6:H$120)</f>
        <v>42</v>
      </c>
      <c r="J101" s="93">
        <v>10.45</v>
      </c>
      <c r="K101" s="92">
        <f>RANK(J101,J$6:J$120)</f>
        <v>58</v>
      </c>
      <c r="L101" s="94">
        <f>J101+H101+F101+D101</f>
        <v>39.700000000000003</v>
      </c>
      <c r="M101" s="95">
        <f>RANK(L101,L$6:L$120)</f>
        <v>53</v>
      </c>
      <c r="N101" s="95"/>
      <c r="O101" s="95" t="s">
        <v>4</v>
      </c>
      <c r="P101" s="94">
        <f>IF(COUNT(H99:H104)=5,SUM(H99:H104)-MIN(H99:H104),SUM(H99:H104))+N101</f>
        <v>28.75</v>
      </c>
      <c r="Q101" s="91"/>
    </row>
    <row r="102" spans="1:19" x14ac:dyDescent="0.3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  <c r="M102" s="94"/>
      <c r="N102" s="98">
        <f>MAX(J99:J104)</f>
        <v>10.75</v>
      </c>
      <c r="O102" s="95" t="s">
        <v>5</v>
      </c>
      <c r="P102" s="94">
        <f>IF(COUNT(J99:J104)=5,SUM(J99:J104)-MIN(J99:J104),SUM(J99:J104))+N102</f>
        <v>42.65</v>
      </c>
      <c r="Q102" s="91"/>
    </row>
    <row r="103" spans="1:19" x14ac:dyDescent="0.3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4"/>
      <c r="M103" s="94"/>
      <c r="N103" s="95"/>
      <c r="O103" s="95"/>
      <c r="P103" s="94"/>
      <c r="Q103" s="91"/>
    </row>
    <row r="104" spans="1:19" x14ac:dyDescent="0.35">
      <c r="A104" s="41"/>
      <c r="B104" s="92"/>
      <c r="C104" s="92"/>
      <c r="D104" s="93"/>
      <c r="E104" s="93"/>
      <c r="F104" s="93"/>
      <c r="G104" s="93"/>
      <c r="H104" s="93"/>
      <c r="I104" s="93"/>
      <c r="J104" s="93"/>
      <c r="K104" s="93"/>
      <c r="L104" s="94"/>
      <c r="M104" s="94"/>
      <c r="N104" s="95"/>
      <c r="O104" s="95" t="s">
        <v>6</v>
      </c>
      <c r="P104" s="94">
        <f>SUM(P99:P103)</f>
        <v>130.4</v>
      </c>
      <c r="Q104" s="91">
        <f>P104</f>
        <v>130.4</v>
      </c>
      <c r="R104" s="96">
        <f>RANK(Q104,Q$6:Q$120)</f>
        <v>13</v>
      </c>
    </row>
    <row r="107" spans="1:19" ht="14.25" hidden="1" customHeight="1" x14ac:dyDescent="0.35">
      <c r="A107" s="34"/>
      <c r="B107" s="92"/>
      <c r="C107" s="92"/>
      <c r="D107" s="93"/>
      <c r="E107" s="92" t="e">
        <f t="shared" ref="E107:E112" si="7">RANK(D107,D$6:D$120)</f>
        <v>#N/A</v>
      </c>
      <c r="F107" s="93"/>
      <c r="G107" s="92" t="e">
        <f t="shared" ref="G107:G112" si="8">RANK(F107,F$6:F$120)</f>
        <v>#N/A</v>
      </c>
      <c r="H107" s="93"/>
      <c r="I107" s="92" t="e">
        <f t="shared" ref="I107:I112" si="9">RANK(H107,H$6:H$120)</f>
        <v>#N/A</v>
      </c>
      <c r="J107" s="93"/>
      <c r="K107" s="92" t="e">
        <f t="shared" ref="K107:K112" si="10">RANK(J107,J$6:J$120)</f>
        <v>#N/A</v>
      </c>
      <c r="L107" s="94">
        <f t="shared" ref="L107:L112" si="11">J107+H107+F107+D107</f>
        <v>0</v>
      </c>
      <c r="M107" s="95">
        <f t="shared" ref="M107:M112" si="12">RANK(L107,L$6:L$120)</f>
        <v>63</v>
      </c>
      <c r="N107" s="98">
        <f>MAX(D107:D112)</f>
        <v>0</v>
      </c>
      <c r="O107" s="95" t="s">
        <v>2</v>
      </c>
      <c r="P107" s="94">
        <f>IF(COUNT(D107:D112)=5,SUM(D107:D112)-MIN(D107:D112),SUM(D107:D112))+N107</f>
        <v>0</v>
      </c>
      <c r="Q107" s="91"/>
    </row>
    <row r="108" spans="1:19" hidden="1" x14ac:dyDescent="0.35">
      <c r="A108" s="34"/>
      <c r="B108" s="92"/>
      <c r="C108" s="92"/>
      <c r="D108" s="93"/>
      <c r="E108" s="92" t="e">
        <f t="shared" si="7"/>
        <v>#N/A</v>
      </c>
      <c r="F108" s="93"/>
      <c r="G108" s="92" t="e">
        <f t="shared" si="8"/>
        <v>#N/A</v>
      </c>
      <c r="H108" s="93"/>
      <c r="I108" s="92" t="e">
        <f t="shared" si="9"/>
        <v>#N/A</v>
      </c>
      <c r="J108" s="93"/>
      <c r="K108" s="92" t="e">
        <f t="shared" si="10"/>
        <v>#N/A</v>
      </c>
      <c r="L108" s="94">
        <f t="shared" si="11"/>
        <v>0</v>
      </c>
      <c r="M108" s="95">
        <f t="shared" si="12"/>
        <v>63</v>
      </c>
      <c r="N108" s="98">
        <f>MAX(F107:F112)</f>
        <v>0</v>
      </c>
      <c r="O108" s="95" t="s">
        <v>3</v>
      </c>
      <c r="P108" s="94">
        <f>IF(COUNT(F107:F112)=5,SUM(F107:F112)-MIN(F107:F112),SUM(F107:F112))+N108</f>
        <v>0</v>
      </c>
      <c r="Q108" s="91"/>
    </row>
    <row r="109" spans="1:19" hidden="1" x14ac:dyDescent="0.35">
      <c r="A109" s="41"/>
      <c r="B109" s="92"/>
      <c r="C109" s="92"/>
      <c r="D109" s="93"/>
      <c r="E109" s="92" t="e">
        <f t="shared" si="7"/>
        <v>#N/A</v>
      </c>
      <c r="F109" s="93"/>
      <c r="G109" s="92" t="e">
        <f t="shared" si="8"/>
        <v>#N/A</v>
      </c>
      <c r="H109" s="93"/>
      <c r="I109" s="92" t="e">
        <f t="shared" si="9"/>
        <v>#N/A</v>
      </c>
      <c r="J109" s="93"/>
      <c r="K109" s="92" t="e">
        <f t="shared" si="10"/>
        <v>#N/A</v>
      </c>
      <c r="L109" s="94">
        <f t="shared" si="11"/>
        <v>0</v>
      </c>
      <c r="M109" s="95">
        <f t="shared" si="12"/>
        <v>63</v>
      </c>
      <c r="N109" s="98">
        <f>MAX(H107:H112)</f>
        <v>0</v>
      </c>
      <c r="O109" s="95" t="s">
        <v>4</v>
      </c>
      <c r="P109" s="94">
        <f>IF(COUNT(H107:H112)=5,SUM(H107:H112)-MIN(H107:H112),SUM(H107:H112))+N109</f>
        <v>0</v>
      </c>
      <c r="Q109" s="91"/>
    </row>
    <row r="110" spans="1:19" hidden="1" x14ac:dyDescent="0.35">
      <c r="A110" s="34"/>
      <c r="B110" s="92"/>
      <c r="C110" s="92"/>
      <c r="D110" s="93"/>
      <c r="E110" s="92" t="e">
        <f t="shared" si="7"/>
        <v>#N/A</v>
      </c>
      <c r="F110" s="93"/>
      <c r="G110" s="92" t="e">
        <f t="shared" si="8"/>
        <v>#N/A</v>
      </c>
      <c r="H110" s="93"/>
      <c r="I110" s="92" t="e">
        <f t="shared" si="9"/>
        <v>#N/A</v>
      </c>
      <c r="J110" s="93"/>
      <c r="K110" s="92" t="e">
        <f t="shared" si="10"/>
        <v>#N/A</v>
      </c>
      <c r="L110" s="94">
        <f t="shared" si="11"/>
        <v>0</v>
      </c>
      <c r="M110" s="95">
        <f t="shared" si="12"/>
        <v>63</v>
      </c>
      <c r="N110" s="98">
        <f>MAX(J108:J113)</f>
        <v>0</v>
      </c>
      <c r="O110" s="95" t="s">
        <v>5</v>
      </c>
      <c r="P110" s="94">
        <f>IF(COUNT(J107:J112)=5,SUM(J107:J112)-MIN(J107:J112),SUM(J107:J112))+N110</f>
        <v>0</v>
      </c>
      <c r="Q110" s="91"/>
    </row>
    <row r="111" spans="1:19" hidden="1" x14ac:dyDescent="0.35">
      <c r="A111" s="34"/>
      <c r="B111" s="92"/>
      <c r="C111" s="92"/>
      <c r="D111" s="93"/>
      <c r="E111" s="92" t="e">
        <f t="shared" si="7"/>
        <v>#N/A</v>
      </c>
      <c r="F111" s="93"/>
      <c r="G111" s="92" t="e">
        <f t="shared" si="8"/>
        <v>#N/A</v>
      </c>
      <c r="H111" s="93"/>
      <c r="I111" s="92" t="e">
        <f t="shared" si="9"/>
        <v>#N/A</v>
      </c>
      <c r="J111" s="93"/>
      <c r="K111" s="92" t="e">
        <f t="shared" si="10"/>
        <v>#N/A</v>
      </c>
      <c r="L111" s="94">
        <f t="shared" si="11"/>
        <v>0</v>
      </c>
      <c r="M111" s="95">
        <f t="shared" si="12"/>
        <v>63</v>
      </c>
      <c r="N111" s="95"/>
      <c r="O111" s="95"/>
      <c r="P111" s="94"/>
      <c r="Q111" s="91"/>
    </row>
    <row r="112" spans="1:19" hidden="1" x14ac:dyDescent="0.35">
      <c r="A112" s="41"/>
      <c r="B112" s="92"/>
      <c r="C112" s="92"/>
      <c r="D112" s="93"/>
      <c r="E112" s="92" t="e">
        <f t="shared" si="7"/>
        <v>#N/A</v>
      </c>
      <c r="F112" s="93"/>
      <c r="G112" s="92" t="e">
        <f t="shared" si="8"/>
        <v>#N/A</v>
      </c>
      <c r="H112" s="93"/>
      <c r="I112" s="92" t="e">
        <f t="shared" si="9"/>
        <v>#N/A</v>
      </c>
      <c r="J112" s="93"/>
      <c r="K112" s="92" t="e">
        <f t="shared" si="10"/>
        <v>#N/A</v>
      </c>
      <c r="L112" s="94">
        <f t="shared" si="11"/>
        <v>0</v>
      </c>
      <c r="M112" s="95">
        <f t="shared" si="12"/>
        <v>63</v>
      </c>
      <c r="N112" s="95"/>
      <c r="O112" s="95" t="s">
        <v>6</v>
      </c>
      <c r="P112" s="94">
        <f>SUM(P107:P111)</f>
        <v>0</v>
      </c>
      <c r="Q112" s="91">
        <f>P112</f>
        <v>0</v>
      </c>
      <c r="R112" s="96">
        <f>RANK(Q112,Q$6:Q$120)</f>
        <v>14</v>
      </c>
      <c r="S112" s="90"/>
    </row>
    <row r="113" spans="1:19" hidden="1" x14ac:dyDescent="0.35">
      <c r="A113" s="90"/>
      <c r="B113" s="90"/>
      <c r="C113" s="90"/>
      <c r="E113" s="90"/>
      <c r="G113" s="90"/>
      <c r="I113" s="90"/>
      <c r="K113" s="90"/>
      <c r="M113" s="91"/>
      <c r="N113" s="91"/>
      <c r="P113" s="91"/>
      <c r="Q113" s="91"/>
      <c r="S113" s="90"/>
    </row>
    <row r="114" spans="1:19" hidden="1" x14ac:dyDescent="0.35">
      <c r="A114" s="49"/>
      <c r="B114" s="108"/>
      <c r="C114" s="108"/>
      <c r="D114" s="93"/>
      <c r="E114" s="92" t="e">
        <f t="shared" ref="E114:E119" si="13">RANK(D114,D$6:D$120)</f>
        <v>#N/A</v>
      </c>
      <c r="F114" s="93"/>
      <c r="G114" s="92" t="e">
        <f t="shared" ref="G114:G119" si="14">RANK(F114,F$6:F$120)</f>
        <v>#N/A</v>
      </c>
      <c r="H114" s="93"/>
      <c r="I114" s="92" t="e">
        <f t="shared" ref="I114:I119" si="15">RANK(H114,H$6:H$120)</f>
        <v>#N/A</v>
      </c>
      <c r="J114" s="93"/>
      <c r="K114" s="92" t="e">
        <f t="shared" ref="K114:K119" si="16">RANK(J114,J$6:J$120)</f>
        <v>#N/A</v>
      </c>
      <c r="L114" s="94">
        <f t="shared" ref="L114:L119" si="17">J114+H114+F114+D114</f>
        <v>0</v>
      </c>
      <c r="M114" s="95">
        <f t="shared" ref="M114:M119" si="18">RANK(L114,L$6:L$120)</f>
        <v>63</v>
      </c>
      <c r="N114" s="95"/>
      <c r="O114" s="95" t="s">
        <v>2</v>
      </c>
      <c r="P114" s="94">
        <f>IF(COUNT(D114:D119)=5,SUM(D114:D119)-MIN(D114:D119),SUM(D114:D119))</f>
        <v>0</v>
      </c>
      <c r="Q114" s="91"/>
      <c r="S114" s="90"/>
    </row>
    <row r="115" spans="1:19" hidden="1" x14ac:dyDescent="0.35">
      <c r="A115" s="49"/>
      <c r="B115" s="108"/>
      <c r="C115" s="108"/>
      <c r="D115" s="93"/>
      <c r="E115" s="92" t="e">
        <f t="shared" si="13"/>
        <v>#N/A</v>
      </c>
      <c r="F115" s="93"/>
      <c r="G115" s="92" t="e">
        <f t="shared" si="14"/>
        <v>#N/A</v>
      </c>
      <c r="H115" s="93"/>
      <c r="I115" s="92" t="e">
        <f t="shared" si="15"/>
        <v>#N/A</v>
      </c>
      <c r="J115" s="93"/>
      <c r="K115" s="92" t="e">
        <f t="shared" si="16"/>
        <v>#N/A</v>
      </c>
      <c r="L115" s="94">
        <f t="shared" si="17"/>
        <v>0</v>
      </c>
      <c r="M115" s="95">
        <f t="shared" si="18"/>
        <v>63</v>
      </c>
      <c r="N115" s="95"/>
      <c r="O115" s="95" t="s">
        <v>3</v>
      </c>
      <c r="P115" s="94">
        <f>IF(COUNT(F114:F119)=5,SUM(F114:F119)-MIN(F114:F119),SUM(F114:F119))</f>
        <v>0</v>
      </c>
      <c r="Q115" s="91"/>
      <c r="S115" s="90"/>
    </row>
    <row r="116" spans="1:19" hidden="1" x14ac:dyDescent="0.35">
      <c r="A116" s="49"/>
      <c r="B116" s="108"/>
      <c r="C116" s="108"/>
      <c r="D116" s="93"/>
      <c r="E116" s="92" t="e">
        <f t="shared" si="13"/>
        <v>#N/A</v>
      </c>
      <c r="F116" s="93"/>
      <c r="G116" s="92" t="e">
        <f t="shared" si="14"/>
        <v>#N/A</v>
      </c>
      <c r="H116" s="93"/>
      <c r="I116" s="92" t="e">
        <f t="shared" si="15"/>
        <v>#N/A</v>
      </c>
      <c r="J116" s="93"/>
      <c r="K116" s="92" t="e">
        <f t="shared" si="16"/>
        <v>#N/A</v>
      </c>
      <c r="L116" s="94">
        <f t="shared" si="17"/>
        <v>0</v>
      </c>
      <c r="M116" s="95">
        <f t="shared" si="18"/>
        <v>63</v>
      </c>
      <c r="N116" s="95"/>
      <c r="O116" s="95" t="s">
        <v>4</v>
      </c>
      <c r="P116" s="94">
        <f>IF(COUNT(H114:H119)=5,SUM(H114:H119)-MIN(H114:H119),SUM(H114:H119))</f>
        <v>0</v>
      </c>
      <c r="Q116" s="91"/>
      <c r="S116" s="90"/>
    </row>
    <row r="117" spans="1:19" hidden="1" x14ac:dyDescent="0.35">
      <c r="A117" s="38"/>
      <c r="B117" s="108"/>
      <c r="C117" s="108"/>
      <c r="D117" s="93"/>
      <c r="E117" s="92" t="e">
        <f t="shared" si="13"/>
        <v>#N/A</v>
      </c>
      <c r="F117" s="93"/>
      <c r="G117" s="92" t="e">
        <f t="shared" si="14"/>
        <v>#N/A</v>
      </c>
      <c r="H117" s="93"/>
      <c r="I117" s="92" t="e">
        <f t="shared" si="15"/>
        <v>#N/A</v>
      </c>
      <c r="J117" s="93"/>
      <c r="K117" s="92" t="e">
        <f t="shared" si="16"/>
        <v>#N/A</v>
      </c>
      <c r="L117" s="94">
        <f t="shared" si="17"/>
        <v>0</v>
      </c>
      <c r="M117" s="95">
        <f t="shared" si="18"/>
        <v>63</v>
      </c>
      <c r="N117" s="95"/>
      <c r="O117" s="95" t="s">
        <v>5</v>
      </c>
      <c r="P117" s="94">
        <f>IF(COUNT(J114:J119)=5,SUM(J114:J119)-MIN(J114:J119),SUM(J114:J119))</f>
        <v>0</v>
      </c>
      <c r="Q117" s="91"/>
      <c r="S117" s="90"/>
    </row>
    <row r="118" spans="1:19" hidden="1" x14ac:dyDescent="0.35">
      <c r="A118" s="111"/>
      <c r="B118" s="92"/>
      <c r="C118" s="92"/>
      <c r="D118" s="92"/>
      <c r="E118" s="92" t="e">
        <f t="shared" si="13"/>
        <v>#N/A</v>
      </c>
      <c r="F118" s="92"/>
      <c r="G118" s="92" t="e">
        <f t="shared" si="14"/>
        <v>#N/A</v>
      </c>
      <c r="H118" s="92"/>
      <c r="I118" s="92" t="e">
        <f t="shared" si="15"/>
        <v>#N/A</v>
      </c>
      <c r="J118" s="92"/>
      <c r="K118" s="92" t="e">
        <f t="shared" si="16"/>
        <v>#N/A</v>
      </c>
      <c r="L118" s="94">
        <f t="shared" si="17"/>
        <v>0</v>
      </c>
      <c r="M118" s="95">
        <f t="shared" si="18"/>
        <v>63</v>
      </c>
      <c r="N118" s="95"/>
      <c r="O118" s="95"/>
      <c r="P118" s="94"/>
      <c r="Q118" s="91"/>
      <c r="S118" s="90"/>
    </row>
    <row r="119" spans="1:19" hidden="1" x14ac:dyDescent="0.35">
      <c r="A119" s="111"/>
      <c r="B119" s="92"/>
      <c r="C119" s="92"/>
      <c r="D119" s="92"/>
      <c r="E119" s="92" t="e">
        <f t="shared" si="13"/>
        <v>#N/A</v>
      </c>
      <c r="F119" s="92"/>
      <c r="G119" s="92" t="e">
        <f t="shared" si="14"/>
        <v>#N/A</v>
      </c>
      <c r="H119" s="92"/>
      <c r="I119" s="92" t="e">
        <f t="shared" si="15"/>
        <v>#N/A</v>
      </c>
      <c r="J119" s="92"/>
      <c r="K119" s="92" t="e">
        <f t="shared" si="16"/>
        <v>#N/A</v>
      </c>
      <c r="L119" s="94">
        <f t="shared" si="17"/>
        <v>0</v>
      </c>
      <c r="M119" s="95">
        <f t="shared" si="18"/>
        <v>63</v>
      </c>
      <c r="N119" s="95"/>
      <c r="O119" s="95" t="s">
        <v>6</v>
      </c>
      <c r="P119" s="94">
        <f>SUM(P114:P118)</f>
        <v>0</v>
      </c>
      <c r="Q119" s="91">
        <f>P119</f>
        <v>0</v>
      </c>
      <c r="R119" s="96">
        <f>RANK(Q119,Q$6:Q$120)</f>
        <v>14</v>
      </c>
      <c r="S119" s="90"/>
    </row>
    <row r="120" spans="1:19" hidden="1" x14ac:dyDescent="0.35">
      <c r="E120" s="90"/>
      <c r="G120" s="90"/>
      <c r="I120" s="90"/>
      <c r="K120" s="90"/>
      <c r="M120" s="91"/>
      <c r="N120" s="91"/>
    </row>
  </sheetData>
  <mergeCells count="2">
    <mergeCell ref="A1:R1"/>
    <mergeCell ref="A2:R2"/>
  </mergeCells>
  <conditionalFormatting sqref="R3:R12 R14:R65536">
    <cfRule type="cellIs" dxfId="68" priority="98" stopIfTrue="1" operator="equal">
      <formula>3</formula>
    </cfRule>
    <cfRule type="cellIs" dxfId="67" priority="99" stopIfTrue="1" operator="equal">
      <formula>2</formula>
    </cfRule>
    <cfRule type="cellIs" dxfId="66" priority="100" stopIfTrue="1" operator="equal">
      <formula>1</formula>
    </cfRule>
  </conditionalFormatting>
  <conditionalFormatting sqref="E91:E96 G91:G96 I91:I96 K91:K96 K98 I98 G98 E98 A64:K64 A58:K62 E57:E76 G57:G76 I57:I76 K57:K76 E78:E88 K78:K88 I78:I88 G78:G88 A99:K101 A102:M103 A49:M49 A19:M19 E106:E65536 G106:G65536 I106:I65536 K106:K65536 A84:M84 A20:K26 A14:K18 A43:K50 A105:K106 A78:K84 E1:E12 G1:G12 I1:I12 K1:K12 K14:K55 I14:I55 G14:G55 E14:E55">
    <cfRule type="cellIs" dxfId="65" priority="97" stopIfTrue="1" operator="equal">
      <formula>1</formula>
    </cfRule>
  </conditionalFormatting>
  <conditionalFormatting sqref="A106:D106 A84:M84">
    <cfRule type="cellIs" dxfId="64" priority="96" stopIfTrue="1" operator="equal">
      <formula>1</formula>
    </cfRule>
  </conditionalFormatting>
  <conditionalFormatting sqref="D37:K41 A104:M104 A63:N63 A28:K33 A27:M27 A36:K36 A34:N35">
    <cfRule type="cellIs" dxfId="63" priority="92" stopIfTrue="1" operator="equal">
      <formula>1</formula>
    </cfRule>
  </conditionalFormatting>
  <conditionalFormatting sqref="D51:E55 D56:N56">
    <cfRule type="cellIs" dxfId="62" priority="91" stopIfTrue="1" operator="equal">
      <formula>1</formula>
    </cfRule>
  </conditionalFormatting>
  <conditionalFormatting sqref="D65:E70">
    <cfRule type="cellIs" dxfId="61" priority="90" stopIfTrue="1" operator="equal">
      <formula>1</formula>
    </cfRule>
  </conditionalFormatting>
  <conditionalFormatting sqref="D85:E88">
    <cfRule type="cellIs" dxfId="60" priority="89" stopIfTrue="1" operator="equal">
      <formula>1</formula>
    </cfRule>
  </conditionalFormatting>
  <conditionalFormatting sqref="D92:E96">
    <cfRule type="cellIs" dxfId="59" priority="88" stopIfTrue="1" operator="equal">
      <formula>1</formula>
    </cfRule>
  </conditionalFormatting>
  <conditionalFormatting sqref="D107:E112">
    <cfRule type="cellIs" dxfId="58" priority="87" stopIfTrue="1" operator="equal">
      <formula>1</formula>
    </cfRule>
  </conditionalFormatting>
  <conditionalFormatting sqref="F106">
    <cfRule type="cellIs" dxfId="57" priority="86" stopIfTrue="1" operator="equal">
      <formula>1</formula>
    </cfRule>
  </conditionalFormatting>
  <conditionalFormatting sqref="F51:G55">
    <cfRule type="cellIs" dxfId="56" priority="85" stopIfTrue="1" operator="equal">
      <formula>1</formula>
    </cfRule>
  </conditionalFormatting>
  <conditionalFormatting sqref="F65:G70">
    <cfRule type="cellIs" dxfId="55" priority="84" stopIfTrue="1" operator="equal">
      <formula>1</formula>
    </cfRule>
  </conditionalFormatting>
  <conditionalFormatting sqref="F85:G88">
    <cfRule type="cellIs" dxfId="54" priority="83" stopIfTrue="1" operator="equal">
      <formula>1</formula>
    </cfRule>
  </conditionalFormatting>
  <conditionalFormatting sqref="F92:G96">
    <cfRule type="cellIs" dxfId="53" priority="82" stopIfTrue="1" operator="equal">
      <formula>1</formula>
    </cfRule>
  </conditionalFormatting>
  <conditionalFormatting sqref="F107:G112">
    <cfRule type="cellIs" dxfId="52" priority="81" stopIfTrue="1" operator="equal">
      <formula>1</formula>
    </cfRule>
  </conditionalFormatting>
  <conditionalFormatting sqref="H106">
    <cfRule type="cellIs" dxfId="51" priority="80" stopIfTrue="1" operator="equal">
      <formula>1</formula>
    </cfRule>
  </conditionalFormatting>
  <conditionalFormatting sqref="H51:I55">
    <cfRule type="cellIs" dxfId="50" priority="79" stopIfTrue="1" operator="equal">
      <formula>1</formula>
    </cfRule>
  </conditionalFormatting>
  <conditionalFormatting sqref="H65:I70">
    <cfRule type="cellIs" dxfId="49" priority="78" stopIfTrue="1" operator="equal">
      <formula>1</formula>
    </cfRule>
  </conditionalFormatting>
  <conditionalFormatting sqref="H85:I88">
    <cfRule type="cellIs" dxfId="48" priority="77" stopIfTrue="1" operator="equal">
      <formula>1</formula>
    </cfRule>
  </conditionalFormatting>
  <conditionalFormatting sqref="H92:I96">
    <cfRule type="cellIs" dxfId="47" priority="76" stopIfTrue="1" operator="equal">
      <formula>1</formula>
    </cfRule>
  </conditionalFormatting>
  <conditionalFormatting sqref="H107:I112">
    <cfRule type="cellIs" dxfId="46" priority="75" stopIfTrue="1" operator="equal">
      <formula>1</formula>
    </cfRule>
  </conditionalFormatting>
  <conditionalFormatting sqref="J106">
    <cfRule type="cellIs" dxfId="45" priority="74" stopIfTrue="1" operator="equal">
      <formula>1</formula>
    </cfRule>
  </conditionalFormatting>
  <conditionalFormatting sqref="J51:K55">
    <cfRule type="cellIs" dxfId="44" priority="73" stopIfTrue="1" operator="equal">
      <formula>1</formula>
    </cfRule>
  </conditionalFormatting>
  <conditionalFormatting sqref="J65:K70">
    <cfRule type="cellIs" dxfId="43" priority="72" stopIfTrue="1" operator="equal">
      <formula>1</formula>
    </cfRule>
  </conditionalFormatting>
  <conditionalFormatting sqref="J85:K88">
    <cfRule type="cellIs" dxfId="42" priority="71" stopIfTrue="1" operator="equal">
      <formula>1</formula>
    </cfRule>
  </conditionalFormatting>
  <conditionalFormatting sqref="J92:K96">
    <cfRule type="cellIs" dxfId="41" priority="70" stopIfTrue="1" operator="equal">
      <formula>1</formula>
    </cfRule>
  </conditionalFormatting>
  <conditionalFormatting sqref="J107:K112">
    <cfRule type="cellIs" dxfId="40" priority="69" stopIfTrue="1" operator="equal">
      <formula>1</formula>
    </cfRule>
  </conditionalFormatting>
  <conditionalFormatting sqref="A20:D20 A19:M19">
    <cfRule type="cellIs" dxfId="39" priority="68" stopIfTrue="1" operator="equal">
      <formula>1</formula>
    </cfRule>
  </conditionalFormatting>
  <conditionalFormatting sqref="A29:D33 A36:D36 A34:N35">
    <cfRule type="cellIs" dxfId="38" priority="67" stopIfTrue="1" operator="equal">
      <formula>1</formula>
    </cfRule>
  </conditionalFormatting>
  <conditionalFormatting sqref="D72:E76">
    <cfRule type="cellIs" dxfId="37" priority="66" stopIfTrue="1" operator="equal">
      <formula>1</formula>
    </cfRule>
  </conditionalFormatting>
  <conditionalFormatting sqref="F28:F33 F36">
    <cfRule type="cellIs" dxfId="36" priority="65" stopIfTrue="1" operator="equal">
      <formula>1</formula>
    </cfRule>
  </conditionalFormatting>
  <conditionalFormatting sqref="F72:G76 A77:M77">
    <cfRule type="cellIs" dxfId="35" priority="64" stopIfTrue="1" operator="equal">
      <formula>1</formula>
    </cfRule>
  </conditionalFormatting>
  <conditionalFormatting sqref="H28:H33 H36">
    <cfRule type="cellIs" dxfId="34" priority="63" stopIfTrue="1" operator="equal">
      <formula>1</formula>
    </cfRule>
  </conditionalFormatting>
  <conditionalFormatting sqref="H72:I76">
    <cfRule type="cellIs" dxfId="33" priority="62" stopIfTrue="1" operator="equal">
      <formula>1</formula>
    </cfRule>
  </conditionalFormatting>
  <conditionalFormatting sqref="J28:J33 J36">
    <cfRule type="cellIs" dxfId="32" priority="61" stopIfTrue="1" operator="equal">
      <formula>1</formula>
    </cfRule>
  </conditionalFormatting>
  <conditionalFormatting sqref="J72:K76">
    <cfRule type="cellIs" dxfId="31" priority="60" stopIfTrue="1" operator="equal">
      <formula>1</formula>
    </cfRule>
  </conditionalFormatting>
  <conditionalFormatting sqref="A28:D28 A27:M27">
    <cfRule type="cellIs" dxfId="30" priority="59" stopIfTrue="1" operator="equal">
      <formula>1</formula>
    </cfRule>
  </conditionalFormatting>
  <conditionalFormatting sqref="D89:N89">
    <cfRule type="cellIs" dxfId="29" priority="58" stopIfTrue="1" operator="equal">
      <formula>1</formula>
    </cfRule>
  </conditionalFormatting>
  <conditionalFormatting sqref="D90:N90">
    <cfRule type="cellIs" dxfId="28" priority="57" stopIfTrue="1" operator="equal">
      <formula>1</formula>
    </cfRule>
  </conditionalFormatting>
  <conditionalFormatting sqref="D97:N97">
    <cfRule type="cellIs" dxfId="27" priority="56" stopIfTrue="1" operator="equal">
      <formula>1</formula>
    </cfRule>
  </conditionalFormatting>
  <conditionalFormatting sqref="D42:N42">
    <cfRule type="cellIs" dxfId="26" priority="55" stopIfTrue="1" operator="equal">
      <formula>1</formula>
    </cfRule>
  </conditionalFormatting>
  <conditionalFormatting sqref="A49:M49">
    <cfRule type="cellIs" dxfId="25" priority="8" stopIfTrue="1" operator="equal">
      <formula>1</formula>
    </cfRule>
  </conditionalFormatting>
  <conditionalFormatting sqref="A49:M49">
    <cfRule type="cellIs" dxfId="24" priority="7" stopIfTrue="1" operator="equal">
      <formula>1</formula>
    </cfRule>
  </conditionalFormatting>
  <conditionalFormatting sqref="A48:C48">
    <cfRule type="cellIs" dxfId="23" priority="6" stopIfTrue="1" operator="equal">
      <formula>1</formula>
    </cfRule>
  </conditionalFormatting>
  <conditionalFormatting sqref="A48:C48">
    <cfRule type="cellIs" dxfId="22" priority="5" stopIfTrue="1" operator="equal">
      <formula>1</formula>
    </cfRule>
  </conditionalFormatting>
  <conditionalFormatting sqref="R13">
    <cfRule type="cellIs" dxfId="21" priority="2" stopIfTrue="1" operator="equal">
      <formula>3</formula>
    </cfRule>
    <cfRule type="cellIs" dxfId="20" priority="3" stopIfTrue="1" operator="equal">
      <formula>2</formula>
    </cfRule>
    <cfRule type="cellIs" dxfId="19" priority="4" stopIfTrue="1" operator="equal">
      <formula>1</formula>
    </cfRule>
  </conditionalFormatting>
  <conditionalFormatting sqref="E13 G13 I13 K13">
    <cfRule type="cellIs" dxfId="18" priority="1" stopIfTrue="1" operator="equal">
      <formula>1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5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3473-1816-4361-9F02-4AF46740E46B}">
  <sheetPr>
    <tabColor theme="5" tint="0.59999389629810485"/>
    <pageSetUpPr fitToPage="1"/>
  </sheetPr>
  <dimension ref="A1:T87"/>
  <sheetViews>
    <sheetView zoomScale="90" zoomScaleNormal="90" workbookViewId="0">
      <selection sqref="A1:R1"/>
    </sheetView>
  </sheetViews>
  <sheetFormatPr defaultRowHeight="14.5" x14ac:dyDescent="0.35"/>
  <cols>
    <col min="1" max="1" width="5.08984375" style="82" bestFit="1" customWidth="1"/>
    <col min="2" max="2" width="13.453125" style="82" customWidth="1"/>
    <col min="3" max="3" width="11.36328125" style="82" customWidth="1"/>
    <col min="4" max="4" width="6.54296875" style="82" bestFit="1" customWidth="1"/>
    <col min="5" max="5" width="7.54296875" style="82" bestFit="1" customWidth="1"/>
    <col min="6" max="6" width="6.36328125" style="82" bestFit="1" customWidth="1"/>
    <col min="7" max="9" width="7.54296875" style="82" bestFit="1" customWidth="1"/>
    <col min="10" max="10" width="7" style="82" bestFit="1" customWidth="1"/>
    <col min="11" max="11" width="7.54296875" style="82" bestFit="1" customWidth="1"/>
    <col min="12" max="12" width="6.90625" style="84" bestFit="1" customWidth="1"/>
    <col min="13" max="13" width="7.54296875" style="84" bestFit="1" customWidth="1"/>
    <col min="14" max="14" width="7.54296875" style="84" customWidth="1"/>
    <col min="15" max="15" width="7.54296875" style="84" bestFit="1" customWidth="1"/>
    <col min="16" max="16" width="8.08984375" style="84" bestFit="1" customWidth="1"/>
    <col min="17" max="17" width="7.54296875" style="84" hidden="1" customWidth="1"/>
    <col min="18" max="18" width="8.453125" style="86" customWidth="1"/>
    <col min="19" max="16384" width="8.7265625" style="82"/>
  </cols>
  <sheetData>
    <row r="1" spans="1:20" s="80" customFormat="1" ht="18.5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s="80" customFormat="1" ht="18.5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x14ac:dyDescent="0.35">
      <c r="D3" s="83"/>
      <c r="E3" s="83"/>
      <c r="F3" s="83"/>
      <c r="G3" s="83"/>
      <c r="H3" s="83"/>
      <c r="I3" s="83"/>
      <c r="J3" s="83"/>
      <c r="K3" s="83"/>
      <c r="M3" s="85"/>
      <c r="N3" s="85"/>
    </row>
    <row r="4" spans="1:20" s="87" customFormat="1" ht="15.5" x14ac:dyDescent="0.35">
      <c r="B4" s="88" t="s">
        <v>265</v>
      </c>
      <c r="L4" s="88"/>
      <c r="M4" s="88"/>
      <c r="N4" s="88"/>
      <c r="O4" s="88"/>
      <c r="P4" s="88"/>
      <c r="Q4" s="88"/>
      <c r="R4" s="89"/>
    </row>
    <row r="5" spans="1:20" hidden="1" x14ac:dyDescent="0.35">
      <c r="A5" s="83"/>
      <c r="D5" s="90"/>
      <c r="F5" s="90"/>
      <c r="H5" s="90"/>
      <c r="J5" s="90"/>
      <c r="L5" s="91"/>
      <c r="R5" s="84"/>
      <c r="T5" s="90"/>
    </row>
    <row r="6" spans="1:20" hidden="1" x14ac:dyDescent="0.35">
      <c r="A6" s="38"/>
      <c r="B6" s="92"/>
      <c r="C6" s="92"/>
      <c r="D6" s="93"/>
      <c r="E6" s="92" t="e">
        <f>RANK(D6,D$6:D$45)</f>
        <v>#N/A</v>
      </c>
      <c r="F6" s="93"/>
      <c r="G6" s="92" t="e">
        <f>RANK(F6,F$6:F$45)</f>
        <v>#N/A</v>
      </c>
      <c r="H6" s="93"/>
      <c r="I6" s="92" t="e">
        <f>RANK(H6,H$6:H$45)</f>
        <v>#N/A</v>
      </c>
      <c r="J6" s="93"/>
      <c r="K6" s="92" t="e">
        <f>RANK(J6,J$6:J$45)</f>
        <v>#N/A</v>
      </c>
      <c r="L6" s="94">
        <f>D6+F6+H6+J6</f>
        <v>0</v>
      </c>
      <c r="M6" s="95">
        <f>RANK(L6,L$6:L$45)</f>
        <v>5</v>
      </c>
      <c r="N6" s="95"/>
      <c r="O6" s="95" t="s">
        <v>2</v>
      </c>
      <c r="P6" s="94">
        <f>IF(COUNT(D6:D10)=4,SUM(D6:D10)-MIN(D6:D10),SUM(D6:D10))</f>
        <v>0</v>
      </c>
      <c r="Q6" s="91"/>
    </row>
    <row r="7" spans="1:20" hidden="1" x14ac:dyDescent="0.35">
      <c r="A7" s="33"/>
      <c r="B7" s="92"/>
      <c r="C7" s="92"/>
      <c r="D7" s="93"/>
      <c r="E7" s="92" t="e">
        <f>RANK(D7,D$6:D$45)</f>
        <v>#N/A</v>
      </c>
      <c r="F7" s="93"/>
      <c r="G7" s="92" t="e">
        <f>RANK(F7,F$6:F$45)</f>
        <v>#N/A</v>
      </c>
      <c r="H7" s="93"/>
      <c r="I7" s="92" t="e">
        <f>RANK(H7,H$6:H$45)</f>
        <v>#N/A</v>
      </c>
      <c r="J7" s="93"/>
      <c r="K7" s="92" t="e">
        <f>RANK(J7,J$6:J$45)</f>
        <v>#N/A</v>
      </c>
      <c r="L7" s="94">
        <f>D7+F7+H7+J7</f>
        <v>0</v>
      </c>
      <c r="M7" s="95">
        <f>RANK(L7,L$6:L$45)</f>
        <v>5</v>
      </c>
      <c r="N7" s="95"/>
      <c r="O7" s="95" t="s">
        <v>3</v>
      </c>
      <c r="P7" s="94">
        <f>IF(COUNT(F6:F10)=4,SUM(F6:F10)-MIN(F6:F10),SUM(F6:F10))</f>
        <v>0</v>
      </c>
      <c r="Q7" s="91"/>
    </row>
    <row r="8" spans="1:20" hidden="1" x14ac:dyDescent="0.35">
      <c r="A8" s="33"/>
      <c r="B8" s="92"/>
      <c r="C8" s="92"/>
      <c r="D8" s="93"/>
      <c r="E8" s="92" t="e">
        <f>RANK(D8,D$6:D$45)</f>
        <v>#N/A</v>
      </c>
      <c r="F8" s="93"/>
      <c r="G8" s="92" t="e">
        <f>RANK(F8,F$6:F$45)</f>
        <v>#N/A</v>
      </c>
      <c r="H8" s="93"/>
      <c r="I8" s="92" t="e">
        <f>RANK(H8,H$6:H$45)</f>
        <v>#N/A</v>
      </c>
      <c r="J8" s="93"/>
      <c r="K8" s="92" t="e">
        <f>RANK(J8,J$6:J$45)</f>
        <v>#N/A</v>
      </c>
      <c r="L8" s="94">
        <f>D8+F8+H8+J8</f>
        <v>0</v>
      </c>
      <c r="M8" s="95">
        <f>RANK(L8,L$6:L$45)</f>
        <v>5</v>
      </c>
      <c r="N8" s="95"/>
      <c r="O8" s="95" t="s">
        <v>4</v>
      </c>
      <c r="P8" s="94">
        <f>IF(COUNT(H6:H10)=4,SUM(H6:H10)-MIN(H6:H10),SUM(H6:H10))</f>
        <v>0</v>
      </c>
      <c r="Q8" s="91"/>
    </row>
    <row r="9" spans="1:20" hidden="1" x14ac:dyDescent="0.35">
      <c r="A9" s="33"/>
      <c r="B9" s="92"/>
      <c r="C9" s="92"/>
      <c r="D9" s="93"/>
      <c r="E9" s="92" t="e">
        <f>RANK(D9,D$6:D$45)</f>
        <v>#N/A</v>
      </c>
      <c r="F9" s="93"/>
      <c r="G9" s="92" t="e">
        <f>RANK(F9,F$6:F$45)</f>
        <v>#N/A</v>
      </c>
      <c r="H9" s="93"/>
      <c r="I9" s="92" t="e">
        <f>RANK(H9,H$6:H$45)</f>
        <v>#N/A</v>
      </c>
      <c r="J9" s="93"/>
      <c r="K9" s="92" t="e">
        <f>RANK(J9,J$6:J$45)</f>
        <v>#N/A</v>
      </c>
      <c r="L9" s="94">
        <f>D9+F9+H9+J9</f>
        <v>0</v>
      </c>
      <c r="M9" s="95">
        <f>RANK(L9,L$6:L$45)</f>
        <v>5</v>
      </c>
      <c r="N9" s="95"/>
      <c r="O9" s="95" t="s">
        <v>5</v>
      </c>
      <c r="P9" s="94">
        <f>IF(COUNT(J6:J10)=4,SUM(J6:J10)-MIN(J6:J10),SUM(J6:J10))</f>
        <v>0</v>
      </c>
      <c r="Q9" s="91"/>
    </row>
    <row r="10" spans="1:20" hidden="1" x14ac:dyDescent="0.35">
      <c r="A10" s="33"/>
      <c r="B10" s="92"/>
      <c r="C10" s="92"/>
      <c r="D10" s="93"/>
      <c r="E10" s="92" t="e">
        <f>RANK(D10,D$6:D$45)</f>
        <v>#N/A</v>
      </c>
      <c r="F10" s="93"/>
      <c r="G10" s="92" t="e">
        <f>RANK(F10,F$6:F$45)</f>
        <v>#N/A</v>
      </c>
      <c r="H10" s="93"/>
      <c r="I10" s="92" t="e">
        <f>RANK(H10,H$6:H$45)</f>
        <v>#N/A</v>
      </c>
      <c r="J10" s="93"/>
      <c r="K10" s="92" t="e">
        <f>RANK(J10,J$6:J$45)</f>
        <v>#N/A</v>
      </c>
      <c r="L10" s="94">
        <f>D10+F10+H10+J10</f>
        <v>0</v>
      </c>
      <c r="M10" s="95">
        <f>RANK(L10,L$6:L$45)</f>
        <v>5</v>
      </c>
      <c r="N10" s="95"/>
      <c r="O10" s="95"/>
      <c r="P10" s="94"/>
      <c r="Q10" s="91"/>
    </row>
    <row r="11" spans="1:20" hidden="1" x14ac:dyDescent="0.3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91"/>
      <c r="N11" s="91"/>
      <c r="O11" s="95" t="s">
        <v>6</v>
      </c>
      <c r="P11" s="94">
        <f>SUM(P6:P10)</f>
        <v>0</v>
      </c>
      <c r="Q11" s="91">
        <f>P11</f>
        <v>0</v>
      </c>
      <c r="R11" s="96">
        <f>RANK(Q11,Q$5:Q$45)</f>
        <v>2</v>
      </c>
    </row>
    <row r="12" spans="1:20" x14ac:dyDescent="0.35">
      <c r="A12" s="83"/>
      <c r="D12" s="90"/>
      <c r="E12" s="90"/>
      <c r="F12" s="90"/>
      <c r="G12" s="90"/>
      <c r="H12" s="90"/>
      <c r="I12" s="90"/>
      <c r="J12" s="90"/>
      <c r="K12" s="90"/>
      <c r="L12" s="91"/>
      <c r="M12" s="91"/>
      <c r="N12" s="91"/>
      <c r="T12" s="90"/>
    </row>
    <row r="13" spans="1:20" s="85" customFormat="1" x14ac:dyDescent="0.35">
      <c r="A13" s="110"/>
      <c r="B13" s="113" t="s">
        <v>0</v>
      </c>
      <c r="C13" s="113" t="s">
        <v>1</v>
      </c>
      <c r="D13" s="97" t="s">
        <v>2</v>
      </c>
      <c r="E13" s="97" t="s">
        <v>7</v>
      </c>
      <c r="F13" s="97" t="s">
        <v>3</v>
      </c>
      <c r="G13" s="97" t="s">
        <v>7</v>
      </c>
      <c r="H13" s="97" t="s">
        <v>4</v>
      </c>
      <c r="I13" s="97" t="s">
        <v>7</v>
      </c>
      <c r="J13" s="97" t="s">
        <v>5</v>
      </c>
      <c r="K13" s="97" t="s">
        <v>7</v>
      </c>
      <c r="L13" s="97" t="s">
        <v>6</v>
      </c>
      <c r="M13" s="97" t="s">
        <v>7</v>
      </c>
      <c r="N13" s="97" t="s">
        <v>16</v>
      </c>
      <c r="R13" s="103"/>
    </row>
    <row r="14" spans="1:20" x14ac:dyDescent="0.35">
      <c r="A14" s="32">
        <v>133</v>
      </c>
      <c r="B14" s="53" t="s">
        <v>266</v>
      </c>
      <c r="C14" s="53" t="s">
        <v>92</v>
      </c>
      <c r="D14" s="93">
        <v>11.2</v>
      </c>
      <c r="E14" s="92">
        <f>RANK(D14,D$6:D$45)</f>
        <v>2</v>
      </c>
      <c r="F14" s="93">
        <v>11.3</v>
      </c>
      <c r="G14" s="92">
        <f>RANK(F14,F$6:F$45)</f>
        <v>1</v>
      </c>
      <c r="H14" s="93">
        <v>11.1</v>
      </c>
      <c r="I14" s="92">
        <f>RANK(H14,H$6:H$45)</f>
        <v>1</v>
      </c>
      <c r="J14" s="93">
        <v>11.55</v>
      </c>
      <c r="K14" s="92">
        <f>RANK(J14,J$6:J$45)</f>
        <v>1</v>
      </c>
      <c r="L14" s="94">
        <f>D14+F14+H14+J14</f>
        <v>45.150000000000006</v>
      </c>
      <c r="M14" s="95">
        <f>RANK(L14,L$6:L$45)</f>
        <v>1</v>
      </c>
      <c r="N14" s="95"/>
      <c r="O14" s="95" t="s">
        <v>2</v>
      </c>
      <c r="P14" s="94">
        <f>IF(COUNT(D14:D19)=4,SUM(D14:D19)-MIN(D14:D19),SUM(D14:D19))+N14</f>
        <v>33.549999999999997</v>
      </c>
      <c r="Q14" s="91"/>
    </row>
    <row r="15" spans="1:20" x14ac:dyDescent="0.35">
      <c r="A15" s="32">
        <v>134</v>
      </c>
      <c r="B15" s="53" t="s">
        <v>267</v>
      </c>
      <c r="C15" s="53" t="s">
        <v>92</v>
      </c>
      <c r="D15" s="93">
        <v>10.85</v>
      </c>
      <c r="E15" s="92">
        <f>RANK(D15,D$6:D$45)</f>
        <v>4</v>
      </c>
      <c r="F15" s="93">
        <v>10.5</v>
      </c>
      <c r="G15" s="92">
        <f>RANK(F15,F$6:F$45)</f>
        <v>3</v>
      </c>
      <c r="H15" s="93">
        <v>10.75</v>
      </c>
      <c r="I15" s="92">
        <f>RANK(H15,H$6:H$45)</f>
        <v>2</v>
      </c>
      <c r="J15" s="93">
        <v>11.2</v>
      </c>
      <c r="K15" s="92">
        <f>RANK(J15,J$6:J$45)</f>
        <v>3</v>
      </c>
      <c r="L15" s="94">
        <f>D15+F15+H15+J15</f>
        <v>43.3</v>
      </c>
      <c r="M15" s="95">
        <f>RANK(L15,L$6:L$45)</f>
        <v>3</v>
      </c>
      <c r="N15" s="98">
        <f>MAX(F14:F19)</f>
        <v>11.3</v>
      </c>
      <c r="O15" s="95" t="s">
        <v>3</v>
      </c>
      <c r="P15" s="94">
        <f>IF(COUNT(F14:F19)=4,SUM(F14:F19)-MIN(F14:F19),SUM(F14:F19))+N15</f>
        <v>44.25</v>
      </c>
      <c r="Q15" s="91"/>
    </row>
    <row r="16" spans="1:20" x14ac:dyDescent="0.35">
      <c r="A16" s="32">
        <v>135</v>
      </c>
      <c r="B16" s="53" t="s">
        <v>268</v>
      </c>
      <c r="C16" s="53" t="s">
        <v>92</v>
      </c>
      <c r="D16" s="93">
        <v>11.35</v>
      </c>
      <c r="E16" s="92">
        <f>RANK(D16,D$6:D$45)</f>
        <v>1</v>
      </c>
      <c r="F16" s="93">
        <v>11.15</v>
      </c>
      <c r="G16" s="92">
        <f>RANK(F16,F$6:F$45)</f>
        <v>2</v>
      </c>
      <c r="H16" s="93">
        <v>10.35</v>
      </c>
      <c r="I16" s="92">
        <f>RANK(H16,H$6:H$45)</f>
        <v>3</v>
      </c>
      <c r="J16" s="93">
        <v>10.95</v>
      </c>
      <c r="K16" s="92">
        <f>RANK(J16,J$6:J$45)</f>
        <v>4</v>
      </c>
      <c r="L16" s="94">
        <f>D16+F16+H16+J16</f>
        <v>43.8</v>
      </c>
      <c r="M16" s="95">
        <f>RANK(L16,L$6:L$45)</f>
        <v>2</v>
      </c>
      <c r="N16" s="95"/>
      <c r="O16" s="95" t="s">
        <v>4</v>
      </c>
      <c r="P16" s="94">
        <f>IF(COUNT(H14:H19)=4,SUM(H14:H19)-MIN(H14:H19),SUM(H14:H19))+N16</f>
        <v>32.200000000000003</v>
      </c>
      <c r="Q16" s="91"/>
    </row>
    <row r="17" spans="1:18" x14ac:dyDescent="0.35">
      <c r="A17" s="32">
        <v>136</v>
      </c>
      <c r="B17" s="53" t="s">
        <v>269</v>
      </c>
      <c r="C17" s="53" t="s">
        <v>92</v>
      </c>
      <c r="D17" s="93">
        <v>11</v>
      </c>
      <c r="E17" s="92">
        <f>RANK(D17,D$6:D$45)</f>
        <v>3</v>
      </c>
      <c r="F17" s="93">
        <v>9.65</v>
      </c>
      <c r="G17" s="92">
        <f>RANK(F17,F$6:F$45)</f>
        <v>4</v>
      </c>
      <c r="H17" s="93">
        <v>9.8000000000000007</v>
      </c>
      <c r="I17" s="92">
        <f>RANK(H17,H$6:H$45)</f>
        <v>4</v>
      </c>
      <c r="J17" s="93">
        <v>11.45</v>
      </c>
      <c r="K17" s="92">
        <f>RANK(J17,J$6:J$45)</f>
        <v>2</v>
      </c>
      <c r="L17" s="94">
        <f>D17+F17+H17+J17</f>
        <v>41.9</v>
      </c>
      <c r="M17" s="95">
        <f>RANK(L17,L$6:L$45)</f>
        <v>4</v>
      </c>
      <c r="N17" s="95"/>
      <c r="O17" s="95" t="s">
        <v>5</v>
      </c>
      <c r="P17" s="94">
        <f>IF(COUNT(J14:J19)=4,SUM(J14:J19)-MIN(J14:J19),SUM(J14:J19))+N17</f>
        <v>34.200000000000003</v>
      </c>
      <c r="Q17" s="91"/>
    </row>
    <row r="18" spans="1:18" x14ac:dyDescent="0.35">
      <c r="A18" s="5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5"/>
      <c r="M18" s="95"/>
      <c r="N18" s="95"/>
      <c r="O18" s="95"/>
      <c r="P18" s="94"/>
      <c r="Q18" s="91"/>
    </row>
    <row r="19" spans="1:18" x14ac:dyDescent="0.35">
      <c r="A19" s="5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5"/>
      <c r="M19" s="95"/>
      <c r="N19" s="95"/>
      <c r="O19" s="95"/>
      <c r="P19" s="94"/>
      <c r="Q19" s="91"/>
    </row>
    <row r="20" spans="1:18" x14ac:dyDescent="0.35">
      <c r="A20" s="90"/>
      <c r="B20" s="90"/>
      <c r="C20" s="90"/>
      <c r="D20" s="90"/>
      <c r="F20" s="90"/>
      <c r="H20" s="90"/>
      <c r="J20" s="90"/>
      <c r="L20" s="91"/>
      <c r="O20" s="95" t="s">
        <v>6</v>
      </c>
      <c r="P20" s="94">
        <f>SUM(P14:P19)</f>
        <v>144.19999999999999</v>
      </c>
      <c r="Q20" s="91">
        <f>P20</f>
        <v>144.19999999999999</v>
      </c>
      <c r="R20" s="96">
        <f>RANK(Q20,Q$5:Q$45)</f>
        <v>1</v>
      </c>
    </row>
    <row r="21" spans="1:18" x14ac:dyDescent="0.3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91"/>
      <c r="N21" s="91"/>
      <c r="O21" s="91"/>
      <c r="P21" s="91"/>
      <c r="Q21" s="91"/>
      <c r="R21" s="91"/>
    </row>
    <row r="22" spans="1:18" hidden="1" x14ac:dyDescent="0.35">
      <c r="A22" s="42"/>
      <c r="B22" s="40"/>
      <c r="C22" s="92"/>
      <c r="D22" s="93"/>
      <c r="E22" s="92" t="e">
        <f t="shared" ref="E22:E27" si="0">RANK(D22,D$6:D$45)</f>
        <v>#N/A</v>
      </c>
      <c r="F22" s="93"/>
      <c r="G22" s="92" t="e">
        <f t="shared" ref="G22:G27" si="1">RANK(F22,F$6:F$45)</f>
        <v>#N/A</v>
      </c>
      <c r="H22" s="93"/>
      <c r="I22" s="92" t="e">
        <f t="shared" ref="I22:I27" si="2">RANK(H22,H$6:H$45)</f>
        <v>#N/A</v>
      </c>
      <c r="J22" s="93"/>
      <c r="K22" s="92" t="e">
        <f t="shared" ref="K22:K27" si="3">RANK(J22,J$6:J$45)</f>
        <v>#N/A</v>
      </c>
      <c r="L22" s="94">
        <f t="shared" ref="L22:L27" si="4">D22+F22+H22+J22</f>
        <v>0</v>
      </c>
      <c r="M22" s="95">
        <f t="shared" ref="M22:M27" si="5">RANK(L22,L$6:L$45)</f>
        <v>5</v>
      </c>
      <c r="N22" s="98">
        <f>MAX(D22:D28)</f>
        <v>0</v>
      </c>
      <c r="O22" s="95" t="s">
        <v>2</v>
      </c>
      <c r="P22" s="94">
        <f>IF(COUNT(D22:D27)=4,SUM(D22:D27)-MIN(D22:D27),SUM(D22:D27))+N22</f>
        <v>0</v>
      </c>
      <c r="Q22" s="91"/>
    </row>
    <row r="23" spans="1:18" hidden="1" x14ac:dyDescent="0.35">
      <c r="A23" s="52"/>
      <c r="B23" s="40"/>
      <c r="C23" s="92"/>
      <c r="D23" s="93"/>
      <c r="E23" s="92" t="e">
        <f t="shared" si="0"/>
        <v>#N/A</v>
      </c>
      <c r="F23" s="93"/>
      <c r="G23" s="92" t="e">
        <f t="shared" si="1"/>
        <v>#N/A</v>
      </c>
      <c r="H23" s="93"/>
      <c r="I23" s="92" t="e">
        <f t="shared" si="2"/>
        <v>#N/A</v>
      </c>
      <c r="J23" s="93"/>
      <c r="K23" s="92" t="e">
        <f t="shared" si="3"/>
        <v>#N/A</v>
      </c>
      <c r="L23" s="94">
        <f t="shared" si="4"/>
        <v>0</v>
      </c>
      <c r="M23" s="95">
        <f t="shared" si="5"/>
        <v>5</v>
      </c>
      <c r="N23" s="98">
        <f>MAX(F22:F28)</f>
        <v>0</v>
      </c>
      <c r="O23" s="95" t="s">
        <v>3</v>
      </c>
      <c r="P23" s="94">
        <f>IF(COUNT(F22:F27)=4,SUM(F22:F27)-MIN(F22:F27),SUM(F22:F27))+N23</f>
        <v>0</v>
      </c>
      <c r="Q23" s="91"/>
    </row>
    <row r="24" spans="1:18" hidden="1" x14ac:dyDescent="0.35">
      <c r="A24" s="42"/>
      <c r="B24" s="92"/>
      <c r="C24" s="92"/>
      <c r="D24" s="93"/>
      <c r="E24" s="92" t="e">
        <f t="shared" si="0"/>
        <v>#N/A</v>
      </c>
      <c r="F24" s="93"/>
      <c r="G24" s="92" t="e">
        <f t="shared" si="1"/>
        <v>#N/A</v>
      </c>
      <c r="H24" s="93"/>
      <c r="I24" s="92" t="e">
        <f t="shared" si="2"/>
        <v>#N/A</v>
      </c>
      <c r="J24" s="93"/>
      <c r="K24" s="92" t="e">
        <f t="shared" si="3"/>
        <v>#N/A</v>
      </c>
      <c r="L24" s="94">
        <f t="shared" si="4"/>
        <v>0</v>
      </c>
      <c r="M24" s="95">
        <f t="shared" si="5"/>
        <v>5</v>
      </c>
      <c r="N24" s="98">
        <f>MAX(H22:H28)</f>
        <v>0</v>
      </c>
      <c r="O24" s="95" t="s">
        <v>4</v>
      </c>
      <c r="P24" s="94">
        <f>IF(COUNT(H22:H27)=4,SUM(H22:H27)-MIN(H22:H27),SUM(H22:H27))+N24</f>
        <v>0</v>
      </c>
      <c r="Q24" s="91"/>
    </row>
    <row r="25" spans="1:18" hidden="1" x14ac:dyDescent="0.35">
      <c r="A25" s="42"/>
      <c r="B25" s="92"/>
      <c r="C25" s="92"/>
      <c r="D25" s="93"/>
      <c r="E25" s="92" t="e">
        <f t="shared" si="0"/>
        <v>#N/A</v>
      </c>
      <c r="F25" s="93"/>
      <c r="G25" s="92" t="e">
        <f t="shared" si="1"/>
        <v>#N/A</v>
      </c>
      <c r="H25" s="93"/>
      <c r="I25" s="92" t="e">
        <f t="shared" si="2"/>
        <v>#N/A</v>
      </c>
      <c r="J25" s="93"/>
      <c r="K25" s="92" t="e">
        <f t="shared" si="3"/>
        <v>#N/A</v>
      </c>
      <c r="L25" s="94">
        <f t="shared" si="4"/>
        <v>0</v>
      </c>
      <c r="M25" s="95">
        <f t="shared" si="5"/>
        <v>5</v>
      </c>
      <c r="N25" s="98">
        <f>MAX(J23:J29)</f>
        <v>0</v>
      </c>
      <c r="O25" s="95" t="s">
        <v>5</v>
      </c>
      <c r="P25" s="94">
        <f>IF(COUNT(J22:J27)=4,SUM(J22:J27)-MIN(J22:J27),SUM(J22:J27))+N25</f>
        <v>0</v>
      </c>
      <c r="Q25" s="91"/>
    </row>
    <row r="26" spans="1:18" hidden="1" x14ac:dyDescent="0.35">
      <c r="A26" s="42"/>
      <c r="B26" s="92"/>
      <c r="C26" s="92"/>
      <c r="D26" s="93"/>
      <c r="E26" s="92" t="e">
        <f t="shared" si="0"/>
        <v>#N/A</v>
      </c>
      <c r="F26" s="93"/>
      <c r="G26" s="92" t="e">
        <f t="shared" si="1"/>
        <v>#N/A</v>
      </c>
      <c r="H26" s="93"/>
      <c r="I26" s="92" t="e">
        <f t="shared" si="2"/>
        <v>#N/A</v>
      </c>
      <c r="J26" s="93"/>
      <c r="K26" s="92" t="e">
        <f t="shared" si="3"/>
        <v>#N/A</v>
      </c>
      <c r="L26" s="94">
        <f t="shared" si="4"/>
        <v>0</v>
      </c>
      <c r="M26" s="95">
        <f t="shared" si="5"/>
        <v>5</v>
      </c>
      <c r="N26" s="95"/>
      <c r="O26" s="95"/>
      <c r="P26" s="94"/>
      <c r="Q26" s="91"/>
    </row>
    <row r="27" spans="1:18" hidden="1" x14ac:dyDescent="0.35">
      <c r="A27" s="42"/>
      <c r="B27" s="92"/>
      <c r="C27" s="92"/>
      <c r="D27" s="93"/>
      <c r="E27" s="92" t="e">
        <f t="shared" si="0"/>
        <v>#N/A</v>
      </c>
      <c r="F27" s="93"/>
      <c r="G27" s="92" t="e">
        <f t="shared" si="1"/>
        <v>#N/A</v>
      </c>
      <c r="H27" s="93"/>
      <c r="I27" s="92" t="e">
        <f t="shared" si="2"/>
        <v>#N/A</v>
      </c>
      <c r="J27" s="93"/>
      <c r="K27" s="92" t="e">
        <f t="shared" si="3"/>
        <v>#N/A</v>
      </c>
      <c r="L27" s="94">
        <f t="shared" si="4"/>
        <v>0</v>
      </c>
      <c r="M27" s="95">
        <f t="shared" si="5"/>
        <v>5</v>
      </c>
      <c r="N27" s="95"/>
      <c r="O27" s="95"/>
      <c r="P27" s="94"/>
      <c r="Q27" s="91"/>
    </row>
    <row r="28" spans="1:18" hidden="1" x14ac:dyDescent="0.3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1"/>
      <c r="M28" s="91"/>
      <c r="N28" s="91"/>
      <c r="O28" s="95" t="s">
        <v>6</v>
      </c>
      <c r="P28" s="94">
        <f>SUM(P22:P27)</f>
        <v>0</v>
      </c>
      <c r="Q28" s="91">
        <f>P28</f>
        <v>0</v>
      </c>
      <c r="R28" s="96">
        <f>RANK(Q28,Q$5:Q$45)</f>
        <v>2</v>
      </c>
    </row>
    <row r="29" spans="1:18" x14ac:dyDescent="0.3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/>
      <c r="M29" s="91"/>
      <c r="N29" s="91"/>
      <c r="O29" s="91"/>
      <c r="P29" s="91"/>
      <c r="Q29" s="91"/>
      <c r="R29" s="91"/>
    </row>
    <row r="30" spans="1:18" hidden="1" x14ac:dyDescent="0.35">
      <c r="A30" s="43"/>
      <c r="B30" s="53"/>
      <c r="C30" s="51"/>
      <c r="D30" s="93"/>
      <c r="E30" s="92" t="e">
        <f>RANK(D30,D$6:D$45)</f>
        <v>#N/A</v>
      </c>
      <c r="F30" s="93"/>
      <c r="G30" s="92" t="e">
        <f>RANK(F30,F$6:F$45)</f>
        <v>#N/A</v>
      </c>
      <c r="H30" s="93"/>
      <c r="I30" s="92" t="e">
        <f>RANK(H30,H$6:H$45)</f>
        <v>#N/A</v>
      </c>
      <c r="J30" s="93"/>
      <c r="K30" s="92" t="e">
        <f>RANK(J30,J$6:J$45)</f>
        <v>#N/A</v>
      </c>
      <c r="L30" s="94">
        <f>D30+F30+H30+J30</f>
        <v>0</v>
      </c>
      <c r="M30" s="95">
        <f>RANK(L30,L$6:L$45)</f>
        <v>5</v>
      </c>
      <c r="N30" s="95"/>
      <c r="O30" s="95" t="s">
        <v>2</v>
      </c>
      <c r="P30" s="94">
        <f>IF(COUNT(D30:D34)=4,SUM(D30:D34)-MIN(D30:D34),SUM(D30:D34))+N30</f>
        <v>0</v>
      </c>
      <c r="Q30" s="91"/>
    </row>
    <row r="31" spans="1:18" hidden="1" x14ac:dyDescent="0.35">
      <c r="A31" s="43"/>
      <c r="B31" s="53"/>
      <c r="C31" s="51"/>
      <c r="D31" s="93"/>
      <c r="E31" s="92" t="e">
        <f>RANK(D31,D$6:D$45)</f>
        <v>#N/A</v>
      </c>
      <c r="F31" s="93"/>
      <c r="G31" s="92" t="e">
        <f>RANK(F31,F$6:F$45)</f>
        <v>#N/A</v>
      </c>
      <c r="H31" s="93"/>
      <c r="I31" s="92" t="e">
        <f>RANK(H31,H$6:H$45)</f>
        <v>#N/A</v>
      </c>
      <c r="J31" s="93"/>
      <c r="K31" s="92" t="e">
        <f>RANK(J31,J$6:J$45)</f>
        <v>#N/A</v>
      </c>
      <c r="L31" s="94">
        <f>D31+F31+H31+J31</f>
        <v>0</v>
      </c>
      <c r="M31" s="95">
        <f>RANK(L31,L$6:L$45)</f>
        <v>5</v>
      </c>
      <c r="N31" s="95"/>
      <c r="O31" s="95" t="s">
        <v>3</v>
      </c>
      <c r="P31" s="94">
        <f>IF(COUNT(F30:F34)=4,SUM(F30:F34)-MIN(F30:F34),SUM(F30:F34))+N31</f>
        <v>0</v>
      </c>
      <c r="Q31" s="91"/>
    </row>
    <row r="32" spans="1:18" hidden="1" x14ac:dyDescent="0.35">
      <c r="A32" s="43"/>
      <c r="B32" s="53"/>
      <c r="C32" s="53"/>
      <c r="D32" s="93"/>
      <c r="E32" s="92" t="e">
        <f>RANK(D32,D$6:D$45)</f>
        <v>#N/A</v>
      </c>
      <c r="F32" s="93"/>
      <c r="G32" s="92" t="e">
        <f>RANK(F32,F$6:F$45)</f>
        <v>#N/A</v>
      </c>
      <c r="H32" s="93"/>
      <c r="I32" s="92" t="e">
        <f>RANK(H32,H$6:H$45)</f>
        <v>#N/A</v>
      </c>
      <c r="J32" s="93"/>
      <c r="K32" s="92" t="e">
        <f>RANK(J32,J$6:J$45)</f>
        <v>#N/A</v>
      </c>
      <c r="L32" s="94">
        <f>D32+F32+H32+J32</f>
        <v>0</v>
      </c>
      <c r="M32" s="95">
        <f>RANK(L32,L$6:L$45)</f>
        <v>5</v>
      </c>
      <c r="N32" s="95"/>
      <c r="O32" s="95" t="s">
        <v>4</v>
      </c>
      <c r="P32" s="94">
        <f>IF(COUNT(H30:H34)=4,SUM(H30:H34)-MIN(H30:H34),SUM(H30:H34))+N32</f>
        <v>0</v>
      </c>
      <c r="Q32" s="91"/>
    </row>
    <row r="33" spans="1:20" hidden="1" x14ac:dyDescent="0.35">
      <c r="A33" s="46"/>
      <c r="B33" s="53"/>
      <c r="C33" s="53"/>
      <c r="D33" s="93"/>
      <c r="E33" s="92" t="e">
        <f>RANK(D33,D$6:D$45)</f>
        <v>#N/A</v>
      </c>
      <c r="F33" s="93"/>
      <c r="G33" s="92" t="e">
        <f>RANK(F33,F$6:F$45)</f>
        <v>#N/A</v>
      </c>
      <c r="H33" s="93"/>
      <c r="I33" s="92" t="e">
        <f>RANK(H33,H$6:H$45)</f>
        <v>#N/A</v>
      </c>
      <c r="J33" s="93"/>
      <c r="K33" s="92" t="e">
        <f>RANK(J33,J$6:J$45)</f>
        <v>#N/A</v>
      </c>
      <c r="L33" s="94">
        <f>D33+F33+H33+J33</f>
        <v>0</v>
      </c>
      <c r="M33" s="95">
        <f>RANK(L33,L$6:L$45)</f>
        <v>5</v>
      </c>
      <c r="N33" s="95"/>
      <c r="O33" s="95" t="s">
        <v>5</v>
      </c>
      <c r="P33" s="94">
        <f>IF(COUNT(J30:J34)=4,SUM(J30:J34)-MIN(J30:J34),SUM(J30:J34))+N33</f>
        <v>0</v>
      </c>
      <c r="Q33" s="91"/>
    </row>
    <row r="34" spans="1:20" hidden="1" x14ac:dyDescent="0.35">
      <c r="A34" s="47"/>
      <c r="B34" s="92"/>
      <c r="C34" s="53"/>
      <c r="D34" s="93"/>
      <c r="E34" s="92" t="e">
        <f>RANK(D34,D$6:D$45)</f>
        <v>#N/A</v>
      </c>
      <c r="F34" s="93"/>
      <c r="G34" s="92" t="e">
        <f>RANK(F34,F$6:F$45)</f>
        <v>#N/A</v>
      </c>
      <c r="H34" s="93"/>
      <c r="I34" s="92" t="e">
        <f>RANK(H34,H$6:H$45)</f>
        <v>#N/A</v>
      </c>
      <c r="J34" s="93"/>
      <c r="K34" s="92" t="e">
        <f>RANK(J34,J$6:J$45)</f>
        <v>#N/A</v>
      </c>
      <c r="L34" s="94"/>
      <c r="M34" s="94"/>
      <c r="N34" s="94"/>
      <c r="O34" s="95"/>
      <c r="P34" s="94"/>
      <c r="Q34" s="91"/>
    </row>
    <row r="35" spans="1:20" hidden="1" x14ac:dyDescent="0.35">
      <c r="A35" s="90"/>
      <c r="B35" s="90"/>
      <c r="C35" s="90"/>
      <c r="D35" s="90"/>
      <c r="F35" s="90"/>
      <c r="H35" s="90"/>
      <c r="J35" s="90"/>
      <c r="L35" s="91"/>
      <c r="O35" s="95" t="s">
        <v>6</v>
      </c>
      <c r="P35" s="94">
        <f>SUM(P30:P34)</f>
        <v>0</v>
      </c>
      <c r="Q35" s="91">
        <f>P35</f>
        <v>0</v>
      </c>
      <c r="R35" s="96">
        <f>RANK(Q35,Q$5:Q$45)</f>
        <v>2</v>
      </c>
    </row>
    <row r="36" spans="1:20" hidden="1" x14ac:dyDescent="0.3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  <c r="M36" s="91"/>
      <c r="N36" s="91"/>
    </row>
    <row r="37" spans="1:20" x14ac:dyDescent="0.3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1"/>
      <c r="M37" s="91"/>
      <c r="N37" s="91"/>
    </row>
    <row r="38" spans="1:20" hidden="1" x14ac:dyDescent="0.35">
      <c r="A38" s="83"/>
      <c r="D38" s="90"/>
      <c r="E38" s="90"/>
      <c r="F38" s="90"/>
      <c r="G38" s="90"/>
      <c r="H38" s="90"/>
      <c r="I38" s="90"/>
      <c r="J38" s="90"/>
      <c r="K38" s="90"/>
      <c r="L38" s="91"/>
      <c r="M38" s="91"/>
      <c r="N38" s="91"/>
      <c r="T38" s="90"/>
    </row>
    <row r="39" spans="1:20" hidden="1" x14ac:dyDescent="0.35">
      <c r="A39" s="38"/>
      <c r="B39" s="92"/>
      <c r="C39" s="92"/>
      <c r="D39" s="93"/>
      <c r="E39" s="92" t="e">
        <f>RANK(D39,D$6:D$45)</f>
        <v>#N/A</v>
      </c>
      <c r="F39" s="93"/>
      <c r="G39" s="92" t="e">
        <f>RANK(F39,F$6:F$45)</f>
        <v>#N/A</v>
      </c>
      <c r="H39" s="93"/>
      <c r="I39" s="92" t="e">
        <f>RANK(H39,H$6:H$45)</f>
        <v>#N/A</v>
      </c>
      <c r="J39" s="93"/>
      <c r="K39" s="92" t="e">
        <f>RANK(J39,J$6:J$45)</f>
        <v>#N/A</v>
      </c>
      <c r="L39" s="94">
        <f>D39+F39+H39+J39</f>
        <v>0</v>
      </c>
      <c r="M39" s="95">
        <f>RANK(L39,L$6:L$45)</f>
        <v>5</v>
      </c>
      <c r="N39" s="95"/>
      <c r="O39" s="95" t="s">
        <v>2</v>
      </c>
      <c r="P39" s="94">
        <f>IF(COUNT(D39:D43)=4,SUM(D39:D44)-MIN(D39:D44),SUM(D39:D44))</f>
        <v>0</v>
      </c>
      <c r="Q39" s="91"/>
    </row>
    <row r="40" spans="1:20" hidden="1" x14ac:dyDescent="0.35">
      <c r="A40" s="38"/>
      <c r="B40" s="92"/>
      <c r="C40" s="92"/>
      <c r="D40" s="93"/>
      <c r="E40" s="92" t="e">
        <f>RANK(D40,D$6:D$45)</f>
        <v>#N/A</v>
      </c>
      <c r="F40" s="93"/>
      <c r="G40" s="92" t="e">
        <f>RANK(F40,F$6:F$45)</f>
        <v>#N/A</v>
      </c>
      <c r="H40" s="93"/>
      <c r="I40" s="92" t="e">
        <f>RANK(H40,H$6:H$45)</f>
        <v>#N/A</v>
      </c>
      <c r="J40" s="93"/>
      <c r="K40" s="92" t="e">
        <f>RANK(J40,J$6:J$45)</f>
        <v>#N/A</v>
      </c>
      <c r="L40" s="94">
        <f>D40+F40+H40+J40</f>
        <v>0</v>
      </c>
      <c r="M40" s="95">
        <f>RANK(L40,L$6:L$45)</f>
        <v>5</v>
      </c>
      <c r="N40" s="95"/>
      <c r="O40" s="95" t="s">
        <v>3</v>
      </c>
      <c r="P40" s="94">
        <f>IF(COUNT(F39:F43)=4,SUM(F39:F43)-MIN(F39:F44),SUM(F39:F44))</f>
        <v>0</v>
      </c>
      <c r="Q40" s="91"/>
    </row>
    <row r="41" spans="1:20" hidden="1" x14ac:dyDescent="0.35">
      <c r="A41" s="38"/>
      <c r="B41" s="92"/>
      <c r="C41" s="92"/>
      <c r="D41" s="93"/>
      <c r="E41" s="92" t="e">
        <f>RANK(D41,D$6:D$45)</f>
        <v>#N/A</v>
      </c>
      <c r="F41" s="93"/>
      <c r="G41" s="92" t="e">
        <f>RANK(F41,F$6:F$45)</f>
        <v>#N/A</v>
      </c>
      <c r="H41" s="93"/>
      <c r="I41" s="92" t="e">
        <f>RANK(H41,H$6:H$45)</f>
        <v>#N/A</v>
      </c>
      <c r="J41" s="93"/>
      <c r="K41" s="92" t="e">
        <f>RANK(J41,J$6:J$45)</f>
        <v>#N/A</v>
      </c>
      <c r="L41" s="94">
        <f>D41+F41+H41+J41</f>
        <v>0</v>
      </c>
      <c r="M41" s="95">
        <f>RANK(L41,L$6:L$45)</f>
        <v>5</v>
      </c>
      <c r="N41" s="95"/>
      <c r="O41" s="95" t="s">
        <v>4</v>
      </c>
      <c r="P41" s="94">
        <f>IF(COUNT(H39:H43)=4,SUM(H39:H44)-MIN(H39:H44),SUM(H39:H44))</f>
        <v>0</v>
      </c>
      <c r="Q41" s="91"/>
    </row>
    <row r="42" spans="1:20" hidden="1" x14ac:dyDescent="0.35">
      <c r="A42" s="48"/>
      <c r="B42" s="92"/>
      <c r="C42" s="92"/>
      <c r="D42" s="93"/>
      <c r="E42" s="92" t="e">
        <f>RANK(D42,D$6:D$45)</f>
        <v>#N/A</v>
      </c>
      <c r="F42" s="93"/>
      <c r="G42" s="92" t="e">
        <f>RANK(F42,F$6:F$45)</f>
        <v>#N/A</v>
      </c>
      <c r="H42" s="93"/>
      <c r="I42" s="92" t="e">
        <f>RANK(H42,H$6:H$45)</f>
        <v>#N/A</v>
      </c>
      <c r="J42" s="93"/>
      <c r="K42" s="92" t="e">
        <f>RANK(J42,J$6:J$45)</f>
        <v>#N/A</v>
      </c>
      <c r="L42" s="94">
        <f>D42+F42+H42+J42</f>
        <v>0</v>
      </c>
      <c r="M42" s="95">
        <f>RANK(L42,L$6:L$45)</f>
        <v>5</v>
      </c>
      <c r="N42" s="95"/>
      <c r="O42" s="95" t="s">
        <v>5</v>
      </c>
      <c r="P42" s="94">
        <f>IF(COUNT(J39:J44)=4,SUM(J39:J44)-MIN(J39:J44),SUM(J39:J44))</f>
        <v>0</v>
      </c>
      <c r="Q42" s="91"/>
    </row>
    <row r="43" spans="1:20" hidden="1" x14ac:dyDescent="0.35">
      <c r="A43" s="49"/>
      <c r="B43" s="92"/>
      <c r="C43" s="92"/>
      <c r="D43" s="93"/>
      <c r="E43" s="92" t="e">
        <f>RANK(D43,D$6:D$45)</f>
        <v>#N/A</v>
      </c>
      <c r="F43" s="93"/>
      <c r="G43" s="92" t="e">
        <f>RANK(F43,F$6:F$45)</f>
        <v>#N/A</v>
      </c>
      <c r="H43" s="93"/>
      <c r="I43" s="92" t="e">
        <f>RANK(H43,H$6:H$45)</f>
        <v>#N/A</v>
      </c>
      <c r="J43" s="93"/>
      <c r="K43" s="92" t="e">
        <f>RANK(J43,J$6:J$45)</f>
        <v>#N/A</v>
      </c>
      <c r="L43" s="94">
        <f>D43+F43+H43+J43</f>
        <v>0</v>
      </c>
      <c r="M43" s="95">
        <f>RANK(L43,L$6:L$45)</f>
        <v>5</v>
      </c>
      <c r="N43" s="95"/>
      <c r="O43" s="95"/>
      <c r="P43" s="94"/>
      <c r="Q43" s="91"/>
    </row>
    <row r="44" spans="1:20" hidden="1" x14ac:dyDescent="0.35">
      <c r="A44" s="83"/>
      <c r="O44" s="95" t="s">
        <v>6</v>
      </c>
      <c r="P44" s="94">
        <f>SUM(P39:P43)</f>
        <v>0</v>
      </c>
      <c r="Q44" s="91">
        <f>P44</f>
        <v>0</v>
      </c>
      <c r="R44" s="96">
        <f>RANK(Q44,Q$5:Q$45)</f>
        <v>2</v>
      </c>
    </row>
    <row r="45" spans="1:20" hidden="1" x14ac:dyDescent="0.35">
      <c r="A45" s="83"/>
      <c r="D45" s="90"/>
      <c r="E45" s="90"/>
      <c r="F45" s="90"/>
      <c r="G45" s="90"/>
      <c r="H45" s="90"/>
      <c r="I45" s="90"/>
      <c r="J45" s="90"/>
      <c r="K45" s="90"/>
      <c r="L45" s="91"/>
      <c r="M45" s="91"/>
      <c r="N45" s="91"/>
      <c r="P45" s="91"/>
      <c r="Q45" s="91"/>
    </row>
    <row r="46" spans="1:20" x14ac:dyDescent="0.35">
      <c r="A46" s="83"/>
      <c r="D46" s="90"/>
      <c r="F46" s="90"/>
      <c r="H46" s="90"/>
      <c r="J46" s="90"/>
      <c r="L46" s="91"/>
      <c r="T46" s="90"/>
    </row>
    <row r="47" spans="1:20" x14ac:dyDescent="0.35">
      <c r="D47" s="90"/>
      <c r="F47" s="90"/>
      <c r="H47" s="90"/>
      <c r="J47" s="90"/>
    </row>
    <row r="48" spans="1:20" x14ac:dyDescent="0.35">
      <c r="D48" s="90"/>
      <c r="F48" s="90"/>
      <c r="H48" s="90"/>
      <c r="J48" s="90"/>
    </row>
    <row r="49" spans="4:10" x14ac:dyDescent="0.35">
      <c r="D49" s="90"/>
      <c r="F49" s="90"/>
      <c r="H49" s="90"/>
      <c r="J49" s="90"/>
    </row>
    <row r="50" spans="4:10" x14ac:dyDescent="0.35">
      <c r="D50" s="90"/>
      <c r="F50" s="90"/>
      <c r="H50" s="90"/>
      <c r="J50" s="90"/>
    </row>
    <row r="51" spans="4:10" x14ac:dyDescent="0.35">
      <c r="D51" s="90"/>
      <c r="F51" s="90"/>
      <c r="H51" s="90"/>
      <c r="J51" s="90"/>
    </row>
    <row r="52" spans="4:10" x14ac:dyDescent="0.35">
      <c r="D52" s="90"/>
      <c r="F52" s="90"/>
      <c r="H52" s="90"/>
      <c r="J52" s="90"/>
    </row>
    <row r="53" spans="4:10" x14ac:dyDescent="0.35">
      <c r="D53" s="90"/>
      <c r="F53" s="90"/>
      <c r="H53" s="90"/>
      <c r="J53" s="90"/>
    </row>
    <row r="54" spans="4:10" x14ac:dyDescent="0.35">
      <c r="D54" s="90"/>
      <c r="F54" s="90"/>
      <c r="H54" s="90"/>
      <c r="J54" s="90"/>
    </row>
    <row r="55" spans="4:10" x14ac:dyDescent="0.35">
      <c r="D55" s="90"/>
      <c r="F55" s="90"/>
      <c r="H55" s="90"/>
      <c r="J55" s="90"/>
    </row>
    <row r="56" spans="4:10" x14ac:dyDescent="0.35">
      <c r="D56" s="90"/>
      <c r="F56" s="90"/>
      <c r="H56" s="90"/>
      <c r="J56" s="90"/>
    </row>
    <row r="57" spans="4:10" x14ac:dyDescent="0.35">
      <c r="D57" s="90"/>
      <c r="F57" s="90"/>
      <c r="H57" s="90"/>
      <c r="J57" s="90"/>
    </row>
    <row r="58" spans="4:10" x14ac:dyDescent="0.35">
      <c r="D58" s="90"/>
      <c r="F58" s="90"/>
      <c r="H58" s="90"/>
      <c r="J58" s="90"/>
    </row>
    <row r="59" spans="4:10" x14ac:dyDescent="0.35">
      <c r="D59" s="90"/>
      <c r="F59" s="90"/>
      <c r="H59" s="90"/>
      <c r="J59" s="90"/>
    </row>
    <row r="60" spans="4:10" x14ac:dyDescent="0.35">
      <c r="D60" s="90"/>
      <c r="F60" s="90"/>
      <c r="H60" s="90"/>
      <c r="J60" s="90"/>
    </row>
    <row r="61" spans="4:10" x14ac:dyDescent="0.35">
      <c r="D61" s="90"/>
      <c r="F61" s="90"/>
      <c r="H61" s="90"/>
      <c r="J61" s="90"/>
    </row>
    <row r="62" spans="4:10" x14ac:dyDescent="0.35">
      <c r="D62" s="90"/>
      <c r="F62" s="90"/>
      <c r="H62" s="90"/>
      <c r="J62" s="90"/>
    </row>
    <row r="63" spans="4:10" x14ac:dyDescent="0.35">
      <c r="D63" s="90"/>
      <c r="F63" s="90"/>
      <c r="H63" s="90"/>
      <c r="J63" s="90"/>
    </row>
    <row r="64" spans="4:10" x14ac:dyDescent="0.35">
      <c r="D64" s="90"/>
      <c r="F64" s="90"/>
      <c r="H64" s="90"/>
      <c r="J64" s="90"/>
    </row>
    <row r="65" spans="4:10" x14ac:dyDescent="0.35">
      <c r="D65" s="90"/>
      <c r="F65" s="90"/>
      <c r="H65" s="90"/>
      <c r="J65" s="90"/>
    </row>
    <row r="66" spans="4:10" x14ac:dyDescent="0.35">
      <c r="D66" s="90"/>
      <c r="F66" s="90"/>
      <c r="H66" s="90"/>
      <c r="J66" s="90"/>
    </row>
    <row r="67" spans="4:10" x14ac:dyDescent="0.35">
      <c r="D67" s="90"/>
      <c r="F67" s="90"/>
      <c r="H67" s="90"/>
      <c r="J67" s="90"/>
    </row>
    <row r="68" spans="4:10" x14ac:dyDescent="0.35">
      <c r="D68" s="90"/>
      <c r="F68" s="90"/>
      <c r="H68" s="90"/>
      <c r="J68" s="90"/>
    </row>
    <row r="69" spans="4:10" x14ac:dyDescent="0.35">
      <c r="D69" s="90"/>
      <c r="F69" s="90"/>
      <c r="H69" s="90"/>
      <c r="J69" s="90"/>
    </row>
    <row r="70" spans="4:10" x14ac:dyDescent="0.35">
      <c r="D70" s="90"/>
      <c r="F70" s="90"/>
      <c r="H70" s="90"/>
      <c r="J70" s="90"/>
    </row>
    <row r="71" spans="4:10" x14ac:dyDescent="0.35">
      <c r="D71" s="90"/>
      <c r="F71" s="90"/>
      <c r="H71" s="90"/>
      <c r="J71" s="90"/>
    </row>
    <row r="72" spans="4:10" x14ac:dyDescent="0.35">
      <c r="D72" s="90"/>
      <c r="F72" s="90"/>
      <c r="H72" s="90"/>
      <c r="J72" s="90"/>
    </row>
    <row r="73" spans="4:10" x14ac:dyDescent="0.35">
      <c r="D73" s="90"/>
      <c r="F73" s="90"/>
      <c r="H73" s="90"/>
      <c r="J73" s="90"/>
    </row>
    <row r="74" spans="4:10" x14ac:dyDescent="0.35">
      <c r="D74" s="90"/>
      <c r="F74" s="90"/>
      <c r="H74" s="90"/>
      <c r="J74" s="90"/>
    </row>
    <row r="75" spans="4:10" x14ac:dyDescent="0.35">
      <c r="D75" s="90"/>
      <c r="F75" s="90"/>
      <c r="H75" s="90"/>
      <c r="J75" s="90"/>
    </row>
    <row r="76" spans="4:10" x14ac:dyDescent="0.35">
      <c r="D76" s="90"/>
      <c r="F76" s="90"/>
      <c r="H76" s="90"/>
      <c r="J76" s="90"/>
    </row>
    <row r="77" spans="4:10" x14ac:dyDescent="0.35">
      <c r="D77" s="90"/>
      <c r="F77" s="90"/>
      <c r="H77" s="90"/>
      <c r="J77" s="90"/>
    </row>
    <row r="78" spans="4:10" x14ac:dyDescent="0.35">
      <c r="D78" s="90"/>
      <c r="F78" s="90"/>
      <c r="H78" s="90"/>
      <c r="J78" s="90"/>
    </row>
    <row r="79" spans="4:10" x14ac:dyDescent="0.35">
      <c r="D79" s="90"/>
      <c r="F79" s="90"/>
      <c r="H79" s="90"/>
      <c r="J79" s="90"/>
    </row>
    <row r="80" spans="4:10" x14ac:dyDescent="0.35">
      <c r="D80" s="90"/>
      <c r="F80" s="90"/>
      <c r="H80" s="90"/>
      <c r="J80" s="90"/>
    </row>
    <row r="81" spans="4:10" x14ac:dyDescent="0.35">
      <c r="D81" s="90"/>
      <c r="F81" s="90"/>
      <c r="H81" s="90"/>
      <c r="J81" s="90"/>
    </row>
    <row r="82" spans="4:10" x14ac:dyDescent="0.35">
      <c r="D82" s="90"/>
      <c r="F82" s="90"/>
      <c r="H82" s="90"/>
      <c r="J82" s="90"/>
    </row>
    <row r="83" spans="4:10" x14ac:dyDescent="0.35">
      <c r="D83" s="90"/>
      <c r="F83" s="90"/>
      <c r="H83" s="90"/>
      <c r="J83" s="90"/>
    </row>
    <row r="84" spans="4:10" x14ac:dyDescent="0.35">
      <c r="D84" s="90"/>
      <c r="F84" s="90"/>
      <c r="H84" s="90"/>
      <c r="J84" s="90"/>
    </row>
    <row r="85" spans="4:10" x14ac:dyDescent="0.35">
      <c r="D85" s="90"/>
      <c r="F85" s="90"/>
      <c r="H85" s="90"/>
      <c r="J85" s="90"/>
    </row>
    <row r="86" spans="4:10" x14ac:dyDescent="0.35">
      <c r="D86" s="90"/>
      <c r="F86" s="90"/>
      <c r="H86" s="90"/>
      <c r="J86" s="90"/>
    </row>
    <row r="87" spans="4:10" x14ac:dyDescent="0.35">
      <c r="D87" s="90"/>
      <c r="F87" s="90"/>
      <c r="H87" s="90"/>
      <c r="J87" s="90"/>
    </row>
  </sheetData>
  <mergeCells count="2">
    <mergeCell ref="A1:R1"/>
    <mergeCell ref="A2:R2"/>
  </mergeCells>
  <conditionalFormatting sqref="R30:R65536 R6:R12 R22:R28 R14:R20 R3:R4">
    <cfRule type="cellIs" dxfId="17" priority="7" stopIfTrue="1" operator="equal">
      <formula>3</formula>
    </cfRule>
    <cfRule type="cellIs" dxfId="16" priority="8" stopIfTrue="1" operator="equal">
      <formula>2</formula>
    </cfRule>
    <cfRule type="cellIs" dxfId="15" priority="9" stopIfTrue="1" operator="equal">
      <formula>1</formula>
    </cfRule>
  </conditionalFormatting>
  <conditionalFormatting sqref="E1 G1 I1 K1 K20:K65536 I20:I65536 G20:G65536 E20:E65536 K14:K17 I14:I17 G14:G17 E14:E17 E3:E12 G3:G12 I3:I12 K3:K12">
    <cfRule type="cellIs" dxfId="14" priority="6" stopIfTrue="1" operator="equal">
      <formula>1</formula>
    </cfRule>
  </conditionalFormatting>
  <conditionalFormatting sqref="E2 G2 I2 K2">
    <cfRule type="cellIs" dxfId="13" priority="5" stopIfTrue="1" operator="equal">
      <formula>1</formula>
    </cfRule>
  </conditionalFormatting>
  <conditionalFormatting sqref="R13">
    <cfRule type="cellIs" dxfId="12" priority="2" stopIfTrue="1" operator="equal">
      <formula>3</formula>
    </cfRule>
    <cfRule type="cellIs" dxfId="11" priority="3" stopIfTrue="1" operator="equal">
      <formula>2</formula>
    </cfRule>
    <cfRule type="cellIs" dxfId="10" priority="4" stopIfTrue="1" operator="equal">
      <formula>1</formula>
    </cfRule>
  </conditionalFormatting>
  <conditionalFormatting sqref="E13 G13 I13 K13">
    <cfRule type="cellIs" dxfId="9" priority="1" stopIfTrue="1" operator="equal">
      <formula>1</formula>
    </cfRule>
  </conditionalFormatting>
  <pageMargins left="0.70866141732283472" right="0.70866141732283472" top="0.36" bottom="0.34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675C-A0E2-41AC-BF0E-62E3CA99307F}">
  <sheetPr>
    <tabColor theme="5" tint="0.59999389629810485"/>
    <pageSetUpPr fitToPage="1"/>
  </sheetPr>
  <dimension ref="A1:T87"/>
  <sheetViews>
    <sheetView zoomScale="90" zoomScaleNormal="90" workbookViewId="0">
      <selection sqref="A1:R1"/>
    </sheetView>
  </sheetViews>
  <sheetFormatPr defaultRowHeight="14.5" x14ac:dyDescent="0.35"/>
  <cols>
    <col min="1" max="1" width="5.08984375" style="82" bestFit="1" customWidth="1"/>
    <col min="2" max="2" width="13.6328125" style="82" customWidth="1"/>
    <col min="3" max="3" width="14.36328125" style="82" customWidth="1"/>
    <col min="4" max="4" width="6.54296875" style="82" bestFit="1" customWidth="1"/>
    <col min="5" max="5" width="7.54296875" style="82" bestFit="1" customWidth="1"/>
    <col min="6" max="6" width="6.36328125" style="82" bestFit="1" customWidth="1"/>
    <col min="7" max="9" width="7.54296875" style="82" bestFit="1" customWidth="1"/>
    <col min="10" max="10" width="7" style="82" bestFit="1" customWidth="1"/>
    <col min="11" max="11" width="7.54296875" style="82" bestFit="1" customWidth="1"/>
    <col min="12" max="12" width="6.90625" style="84" bestFit="1" customWidth="1"/>
    <col min="13" max="13" width="7.54296875" style="84" bestFit="1" customWidth="1"/>
    <col min="14" max="14" width="7.54296875" style="84" customWidth="1"/>
    <col min="15" max="15" width="7.54296875" style="84" bestFit="1" customWidth="1"/>
    <col min="16" max="16" width="8.08984375" style="84" bestFit="1" customWidth="1"/>
    <col min="17" max="17" width="7.54296875" style="84" hidden="1" customWidth="1"/>
    <col min="18" max="18" width="8.453125" style="86" customWidth="1"/>
    <col min="19" max="16384" width="8.7265625" style="82"/>
  </cols>
  <sheetData>
    <row r="1" spans="1:20" s="80" customFormat="1" ht="18.5" x14ac:dyDescent="0.35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0" s="80" customFormat="1" ht="18.5" x14ac:dyDescent="0.35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0" x14ac:dyDescent="0.35">
      <c r="D3" s="83"/>
      <c r="E3" s="83"/>
      <c r="F3" s="83"/>
      <c r="G3" s="83"/>
      <c r="H3" s="83"/>
      <c r="I3" s="83"/>
      <c r="J3" s="83"/>
      <c r="K3" s="83"/>
      <c r="M3" s="85"/>
      <c r="N3" s="85"/>
    </row>
    <row r="4" spans="1:20" s="87" customFormat="1" ht="15.5" x14ac:dyDescent="0.35">
      <c r="B4" s="88" t="s">
        <v>270</v>
      </c>
      <c r="L4" s="88"/>
      <c r="M4" s="88"/>
      <c r="N4" s="88"/>
      <c r="O4" s="88"/>
      <c r="P4" s="88"/>
      <c r="Q4" s="88"/>
      <c r="R4" s="89"/>
    </row>
    <row r="5" spans="1:20" hidden="1" x14ac:dyDescent="0.35">
      <c r="A5" s="83"/>
      <c r="D5" s="90"/>
      <c r="F5" s="90"/>
      <c r="H5" s="90"/>
      <c r="J5" s="90"/>
      <c r="L5" s="91"/>
      <c r="R5" s="84"/>
      <c r="T5" s="90"/>
    </row>
    <row r="6" spans="1:20" hidden="1" x14ac:dyDescent="0.35">
      <c r="A6" s="38"/>
      <c r="B6" s="92"/>
      <c r="C6" s="92"/>
      <c r="D6" s="93"/>
      <c r="E6" s="92" t="e">
        <f>RANK(D6,D$6:D$45)</f>
        <v>#N/A</v>
      </c>
      <c r="F6" s="93"/>
      <c r="G6" s="92" t="e">
        <f>RANK(F6,F$6:F$45)</f>
        <v>#N/A</v>
      </c>
      <c r="H6" s="93"/>
      <c r="I6" s="92" t="e">
        <f>RANK(H6,H$6:H$45)</f>
        <v>#N/A</v>
      </c>
      <c r="J6" s="93"/>
      <c r="K6" s="92" t="e">
        <f>RANK(J6,J$6:J$45)</f>
        <v>#N/A</v>
      </c>
      <c r="L6" s="94">
        <f>D6+F6+H6+J6</f>
        <v>0</v>
      </c>
      <c r="M6" s="95">
        <f>RANK(L6,L$6:L$45)</f>
        <v>5</v>
      </c>
      <c r="N6" s="95"/>
      <c r="O6" s="95" t="s">
        <v>2</v>
      </c>
      <c r="P6" s="94">
        <f>IF(COUNT(D6:D10)=4,SUM(D6:D10)-MIN(D6:D10),SUM(D6:D10))</f>
        <v>0</v>
      </c>
      <c r="Q6" s="91"/>
    </row>
    <row r="7" spans="1:20" hidden="1" x14ac:dyDescent="0.35">
      <c r="A7" s="33"/>
      <c r="B7" s="92"/>
      <c r="C7" s="92"/>
      <c r="D7" s="93"/>
      <c r="E7" s="92" t="e">
        <f>RANK(D7,D$6:D$45)</f>
        <v>#N/A</v>
      </c>
      <c r="F7" s="93"/>
      <c r="G7" s="92" t="e">
        <f>RANK(F7,F$6:F$45)</f>
        <v>#N/A</v>
      </c>
      <c r="H7" s="93"/>
      <c r="I7" s="92" t="e">
        <f>RANK(H7,H$6:H$45)</f>
        <v>#N/A</v>
      </c>
      <c r="J7" s="93"/>
      <c r="K7" s="92" t="e">
        <f>RANK(J7,J$6:J$45)</f>
        <v>#N/A</v>
      </c>
      <c r="L7" s="94">
        <f>D7+F7+H7+J7</f>
        <v>0</v>
      </c>
      <c r="M7" s="95">
        <f>RANK(L7,L$6:L$45)</f>
        <v>5</v>
      </c>
      <c r="N7" s="95"/>
      <c r="O7" s="95" t="s">
        <v>3</v>
      </c>
      <c r="P7" s="94">
        <f>IF(COUNT(F6:F10)=4,SUM(F6:F10)-MIN(F6:F10),SUM(F6:F10))</f>
        <v>0</v>
      </c>
      <c r="Q7" s="91"/>
    </row>
    <row r="8" spans="1:20" hidden="1" x14ac:dyDescent="0.35">
      <c r="A8" s="33"/>
      <c r="B8" s="92"/>
      <c r="C8" s="92"/>
      <c r="D8" s="93"/>
      <c r="E8" s="92" t="e">
        <f>RANK(D8,D$6:D$45)</f>
        <v>#N/A</v>
      </c>
      <c r="F8" s="93"/>
      <c r="G8" s="92" t="e">
        <f>RANK(F8,F$6:F$45)</f>
        <v>#N/A</v>
      </c>
      <c r="H8" s="93"/>
      <c r="I8" s="92" t="e">
        <f>RANK(H8,H$6:H$45)</f>
        <v>#N/A</v>
      </c>
      <c r="J8" s="93"/>
      <c r="K8" s="92" t="e">
        <f>RANK(J8,J$6:J$45)</f>
        <v>#N/A</v>
      </c>
      <c r="L8" s="94">
        <f>D8+F8+H8+J8</f>
        <v>0</v>
      </c>
      <c r="M8" s="95">
        <f>RANK(L8,L$6:L$45)</f>
        <v>5</v>
      </c>
      <c r="N8" s="95"/>
      <c r="O8" s="95" t="s">
        <v>4</v>
      </c>
      <c r="P8" s="94">
        <f>IF(COUNT(H6:H10)=4,SUM(H6:H10)-MIN(H6:H10),SUM(H6:H10))</f>
        <v>0</v>
      </c>
      <c r="Q8" s="91"/>
    </row>
    <row r="9" spans="1:20" hidden="1" x14ac:dyDescent="0.35">
      <c r="A9" s="33"/>
      <c r="B9" s="92"/>
      <c r="C9" s="92"/>
      <c r="D9" s="93"/>
      <c r="E9" s="92" t="e">
        <f>RANK(D9,D$6:D$45)</f>
        <v>#N/A</v>
      </c>
      <c r="F9" s="93"/>
      <c r="G9" s="92" t="e">
        <f>RANK(F9,F$6:F$45)</f>
        <v>#N/A</v>
      </c>
      <c r="H9" s="93"/>
      <c r="I9" s="92" t="e">
        <f>RANK(H9,H$6:H$45)</f>
        <v>#N/A</v>
      </c>
      <c r="J9" s="93"/>
      <c r="K9" s="92" t="e">
        <f>RANK(J9,J$6:J$45)</f>
        <v>#N/A</v>
      </c>
      <c r="L9" s="94">
        <f>D9+F9+H9+J9</f>
        <v>0</v>
      </c>
      <c r="M9" s="95">
        <f>RANK(L9,L$6:L$45)</f>
        <v>5</v>
      </c>
      <c r="N9" s="95"/>
      <c r="O9" s="95" t="s">
        <v>5</v>
      </c>
      <c r="P9" s="94">
        <f>IF(COUNT(J6:J10)=4,SUM(J6:J10)-MIN(J6:J10),SUM(J6:J10))</f>
        <v>0</v>
      </c>
      <c r="Q9" s="91"/>
    </row>
    <row r="10" spans="1:20" hidden="1" x14ac:dyDescent="0.35">
      <c r="A10" s="33"/>
      <c r="B10" s="92"/>
      <c r="C10" s="92"/>
      <c r="D10" s="93"/>
      <c r="E10" s="92" t="e">
        <f>RANK(D10,D$6:D$45)</f>
        <v>#N/A</v>
      </c>
      <c r="F10" s="93"/>
      <c r="G10" s="92" t="e">
        <f>RANK(F10,F$6:F$45)</f>
        <v>#N/A</v>
      </c>
      <c r="H10" s="93"/>
      <c r="I10" s="92" t="e">
        <f>RANK(H10,H$6:H$45)</f>
        <v>#N/A</v>
      </c>
      <c r="J10" s="93"/>
      <c r="K10" s="92" t="e">
        <f>RANK(J10,J$6:J$45)</f>
        <v>#N/A</v>
      </c>
      <c r="L10" s="94">
        <f>D10+F10+H10+J10</f>
        <v>0</v>
      </c>
      <c r="M10" s="95">
        <f>RANK(L10,L$6:L$45)</f>
        <v>5</v>
      </c>
      <c r="N10" s="95"/>
      <c r="O10" s="95"/>
      <c r="P10" s="94"/>
      <c r="Q10" s="91"/>
    </row>
    <row r="11" spans="1:20" hidden="1" x14ac:dyDescent="0.3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91"/>
      <c r="N11" s="91"/>
      <c r="O11" s="95" t="s">
        <v>6</v>
      </c>
      <c r="P11" s="94">
        <f>SUM(P6:P10)</f>
        <v>0</v>
      </c>
      <c r="Q11" s="91">
        <f>P11</f>
        <v>0</v>
      </c>
      <c r="R11" s="96">
        <f>RANK(Q11,Q$5:Q$45)</f>
        <v>2</v>
      </c>
    </row>
    <row r="12" spans="1:20" x14ac:dyDescent="0.35">
      <c r="A12" s="83"/>
      <c r="D12" s="90"/>
      <c r="E12" s="90"/>
      <c r="F12" s="90"/>
      <c r="G12" s="90"/>
      <c r="H12" s="90"/>
      <c r="I12" s="90"/>
      <c r="J12" s="90"/>
      <c r="K12" s="90"/>
      <c r="L12" s="91"/>
      <c r="M12" s="91"/>
      <c r="N12" s="91"/>
      <c r="T12" s="90"/>
    </row>
    <row r="13" spans="1:20" s="85" customFormat="1" x14ac:dyDescent="0.35">
      <c r="A13" s="110"/>
      <c r="B13" s="113" t="s">
        <v>0</v>
      </c>
      <c r="C13" s="113" t="s">
        <v>1</v>
      </c>
      <c r="D13" s="97" t="s">
        <v>2</v>
      </c>
      <c r="E13" s="97" t="s">
        <v>7</v>
      </c>
      <c r="F13" s="97" t="s">
        <v>3</v>
      </c>
      <c r="G13" s="97" t="s">
        <v>7</v>
      </c>
      <c r="H13" s="97" t="s">
        <v>4</v>
      </c>
      <c r="I13" s="97" t="s">
        <v>7</v>
      </c>
      <c r="J13" s="97" t="s">
        <v>5</v>
      </c>
      <c r="K13" s="97" t="s">
        <v>7</v>
      </c>
      <c r="L13" s="97" t="s">
        <v>6</v>
      </c>
      <c r="M13" s="97" t="s">
        <v>7</v>
      </c>
      <c r="N13" s="97" t="s">
        <v>16</v>
      </c>
      <c r="R13" s="103"/>
    </row>
    <row r="14" spans="1:20" x14ac:dyDescent="0.35">
      <c r="A14" s="50">
        <v>113</v>
      </c>
      <c r="B14" s="53" t="s">
        <v>193</v>
      </c>
      <c r="C14" s="51" t="s">
        <v>107</v>
      </c>
      <c r="D14" s="93">
        <v>11.1</v>
      </c>
      <c r="E14" s="92">
        <f>RANK(D14,D$6:D$45)</f>
        <v>1</v>
      </c>
      <c r="F14" s="93">
        <v>10.3</v>
      </c>
      <c r="G14" s="92">
        <f>RANK(F14,F$6:F$45)</f>
        <v>2</v>
      </c>
      <c r="H14" s="93">
        <v>9.8000000000000007</v>
      </c>
      <c r="I14" s="92">
        <f>RANK(H14,H$6:H$45)</f>
        <v>2</v>
      </c>
      <c r="J14" s="93">
        <v>10.45</v>
      </c>
      <c r="K14" s="92">
        <f>RANK(J14,J$6:J$45)</f>
        <v>2</v>
      </c>
      <c r="L14" s="94">
        <f>D14+F14+H14+J14</f>
        <v>41.65</v>
      </c>
      <c r="M14" s="95">
        <f>RANK(L14,L$6:L$45)</f>
        <v>2</v>
      </c>
      <c r="N14" s="95"/>
      <c r="O14" s="95" t="s">
        <v>2</v>
      </c>
      <c r="P14" s="94">
        <f>IF(COUNT(D14:D19)=4,SUM(D14:D19)-MIN(D14:D19),SUM(D14:D19))+N14</f>
        <v>33.050000000000011</v>
      </c>
      <c r="Q14" s="91"/>
    </row>
    <row r="15" spans="1:20" x14ac:dyDescent="0.35">
      <c r="A15" s="32">
        <v>114</v>
      </c>
      <c r="B15" s="53" t="s">
        <v>194</v>
      </c>
      <c r="C15" s="51" t="s">
        <v>107</v>
      </c>
      <c r="D15" s="93">
        <v>11</v>
      </c>
      <c r="E15" s="92">
        <f>RANK(D15,D$6:D$45)</f>
        <v>2</v>
      </c>
      <c r="F15" s="93">
        <v>10.050000000000001</v>
      </c>
      <c r="G15" s="92">
        <f>RANK(F15,F$6:F$45)</f>
        <v>4</v>
      </c>
      <c r="H15" s="93">
        <v>9.25</v>
      </c>
      <c r="I15" s="92">
        <f>RANK(H15,H$6:H$45)</f>
        <v>3</v>
      </c>
      <c r="J15" s="93">
        <v>10.35</v>
      </c>
      <c r="K15" s="92">
        <f>RANK(J15,J$6:J$45)</f>
        <v>3</v>
      </c>
      <c r="L15" s="94">
        <f>D15+F15+H15+J15</f>
        <v>40.65</v>
      </c>
      <c r="M15" s="95">
        <f>RANK(L15,L$6:L$45)</f>
        <v>3</v>
      </c>
      <c r="N15" s="95"/>
      <c r="O15" s="95" t="s">
        <v>3</v>
      </c>
      <c r="P15" s="94">
        <f>IF(COUNT(F14:F19)=4,SUM(F14:F19)-MIN(F14:F19),SUM(F14:F19))+N15</f>
        <v>31.499999999999996</v>
      </c>
      <c r="Q15" s="91"/>
    </row>
    <row r="16" spans="1:20" x14ac:dyDescent="0.35">
      <c r="A16" s="50">
        <v>115</v>
      </c>
      <c r="B16" s="53" t="s">
        <v>195</v>
      </c>
      <c r="C16" s="51" t="s">
        <v>107</v>
      </c>
      <c r="D16" s="93">
        <v>10.8</v>
      </c>
      <c r="E16" s="92">
        <f>RANK(D16,D$6:D$45)</f>
        <v>4</v>
      </c>
      <c r="F16" s="93">
        <v>10.15</v>
      </c>
      <c r="G16" s="92">
        <f>RANK(F16,F$6:F$45)</f>
        <v>3</v>
      </c>
      <c r="H16" s="93">
        <v>8.9</v>
      </c>
      <c r="I16" s="92">
        <f>RANK(H16,H$6:H$45)</f>
        <v>4</v>
      </c>
      <c r="J16" s="93">
        <v>9.35</v>
      </c>
      <c r="K16" s="92">
        <f>RANK(J16,J$6:J$45)</f>
        <v>4</v>
      </c>
      <c r="L16" s="94">
        <f>D16+F16+H16+J16</f>
        <v>39.200000000000003</v>
      </c>
      <c r="M16" s="95">
        <f>RANK(L16,L$6:L$45)</f>
        <v>4</v>
      </c>
      <c r="N16" s="95"/>
      <c r="O16" s="95" t="s">
        <v>4</v>
      </c>
      <c r="P16" s="94">
        <f>IF(COUNT(H14:H19)=4,SUM(H14:H19)-MIN(H14:H19),SUM(H14:H19))+N16</f>
        <v>30.050000000000004</v>
      </c>
      <c r="Q16" s="91"/>
    </row>
    <row r="17" spans="1:18" x14ac:dyDescent="0.35">
      <c r="A17" s="50">
        <v>116</v>
      </c>
      <c r="B17" s="53" t="s">
        <v>196</v>
      </c>
      <c r="C17" s="51" t="s">
        <v>107</v>
      </c>
      <c r="D17" s="93">
        <v>10.95</v>
      </c>
      <c r="E17" s="92">
        <f>RANK(D17,D$6:D$45)</f>
        <v>3</v>
      </c>
      <c r="F17" s="93">
        <v>11.05</v>
      </c>
      <c r="G17" s="92">
        <f>RANK(F17,F$6:F$45)</f>
        <v>1</v>
      </c>
      <c r="H17" s="93">
        <v>11</v>
      </c>
      <c r="I17" s="92">
        <f>RANK(H17,H$6:H$45)</f>
        <v>1</v>
      </c>
      <c r="J17" s="93">
        <v>12.2</v>
      </c>
      <c r="K17" s="92">
        <f>RANK(J17,J$6:J$45)</f>
        <v>1</v>
      </c>
      <c r="L17" s="94">
        <f>D17+F17+H17+J17</f>
        <v>45.2</v>
      </c>
      <c r="M17" s="95">
        <f>RANK(L17,L$6:L$45)</f>
        <v>1</v>
      </c>
      <c r="N17" s="98">
        <f>MAX(J14:J19)</f>
        <v>12.2</v>
      </c>
      <c r="O17" s="95" t="s">
        <v>5</v>
      </c>
      <c r="P17" s="94">
        <f>IF(COUNT(J14:J19)=4,SUM(J14:J19)-MIN(J14:J19),SUM(J14:J19))+N17</f>
        <v>45.199999999999989</v>
      </c>
      <c r="Q17" s="91"/>
    </row>
    <row r="18" spans="1:18" x14ac:dyDescent="0.35">
      <c r="A18" s="5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5"/>
      <c r="M18" s="95"/>
      <c r="N18" s="95"/>
      <c r="O18" s="95"/>
      <c r="P18" s="95"/>
      <c r="Q18" s="91"/>
    </row>
    <row r="19" spans="1:18" x14ac:dyDescent="0.35">
      <c r="A19" s="5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5"/>
      <c r="M19" s="95"/>
      <c r="N19" s="95"/>
      <c r="O19" s="95"/>
      <c r="P19" s="95"/>
      <c r="Q19" s="91"/>
    </row>
    <row r="20" spans="1:18" x14ac:dyDescent="0.35">
      <c r="A20" s="90"/>
      <c r="B20" s="90"/>
      <c r="C20" s="90"/>
      <c r="D20" s="90"/>
      <c r="F20" s="90"/>
      <c r="H20" s="90"/>
      <c r="J20" s="90"/>
      <c r="L20" s="91"/>
      <c r="O20" s="95" t="s">
        <v>6</v>
      </c>
      <c r="P20" s="94">
        <f>SUM(P14:P19)</f>
        <v>139.80000000000001</v>
      </c>
      <c r="Q20" s="91">
        <f>P20</f>
        <v>139.80000000000001</v>
      </c>
      <c r="R20" s="96">
        <f>RANK(Q20,Q$5:Q$45)</f>
        <v>1</v>
      </c>
    </row>
    <row r="21" spans="1:18" x14ac:dyDescent="0.3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91"/>
      <c r="N21" s="91"/>
      <c r="O21" s="91"/>
      <c r="P21" s="91"/>
      <c r="Q21" s="91"/>
      <c r="R21" s="91"/>
    </row>
    <row r="22" spans="1:18" hidden="1" x14ac:dyDescent="0.35">
      <c r="A22" s="42"/>
      <c r="B22" s="40"/>
      <c r="C22" s="92"/>
      <c r="D22" s="93"/>
      <c r="E22" s="92" t="e">
        <f t="shared" ref="E22:E27" si="0">RANK(D22,D$6:D$45)</f>
        <v>#N/A</v>
      </c>
      <c r="F22" s="93"/>
      <c r="G22" s="92" t="e">
        <f t="shared" ref="G22:G27" si="1">RANK(F22,F$6:F$45)</f>
        <v>#N/A</v>
      </c>
      <c r="H22" s="93"/>
      <c r="I22" s="92" t="e">
        <f t="shared" ref="I22:I27" si="2">RANK(H22,H$6:H$45)</f>
        <v>#N/A</v>
      </c>
      <c r="J22" s="93"/>
      <c r="K22" s="92" t="e">
        <f t="shared" ref="K22:K27" si="3">RANK(J22,J$6:J$45)</f>
        <v>#N/A</v>
      </c>
      <c r="L22" s="94">
        <f t="shared" ref="L22:L27" si="4">D22+F22+H22+J22</f>
        <v>0</v>
      </c>
      <c r="M22" s="95">
        <f t="shared" ref="M22:M27" si="5">RANK(L22,L$6:L$45)</f>
        <v>5</v>
      </c>
      <c r="N22" s="98">
        <f>MAX(D22:D28)</f>
        <v>0</v>
      </c>
      <c r="O22" s="95" t="s">
        <v>2</v>
      </c>
      <c r="P22" s="94">
        <f>IF(COUNT(D22:D27)=4,SUM(D22:D27)-MIN(D22:D27),SUM(D22:D27))+N22</f>
        <v>0</v>
      </c>
      <c r="Q22" s="91"/>
    </row>
    <row r="23" spans="1:18" hidden="1" x14ac:dyDescent="0.35">
      <c r="A23" s="52"/>
      <c r="B23" s="40"/>
      <c r="C23" s="92"/>
      <c r="D23" s="93"/>
      <c r="E23" s="92" t="e">
        <f t="shared" si="0"/>
        <v>#N/A</v>
      </c>
      <c r="F23" s="93"/>
      <c r="G23" s="92" t="e">
        <f t="shared" si="1"/>
        <v>#N/A</v>
      </c>
      <c r="H23" s="93"/>
      <c r="I23" s="92" t="e">
        <f t="shared" si="2"/>
        <v>#N/A</v>
      </c>
      <c r="J23" s="93"/>
      <c r="K23" s="92" t="e">
        <f t="shared" si="3"/>
        <v>#N/A</v>
      </c>
      <c r="L23" s="94">
        <f t="shared" si="4"/>
        <v>0</v>
      </c>
      <c r="M23" s="95">
        <f t="shared" si="5"/>
        <v>5</v>
      </c>
      <c r="N23" s="98">
        <f>MAX(F22:F28)</f>
        <v>0</v>
      </c>
      <c r="O23" s="95" t="s">
        <v>3</v>
      </c>
      <c r="P23" s="94">
        <f>IF(COUNT(F22:F27)=4,SUM(F22:F27)-MIN(F22:F27),SUM(F22:F27))+N23</f>
        <v>0</v>
      </c>
      <c r="Q23" s="91"/>
    </row>
    <row r="24" spans="1:18" hidden="1" x14ac:dyDescent="0.35">
      <c r="A24" s="42"/>
      <c r="B24" s="92"/>
      <c r="C24" s="92"/>
      <c r="D24" s="93"/>
      <c r="E24" s="92" t="e">
        <f t="shared" si="0"/>
        <v>#N/A</v>
      </c>
      <c r="F24" s="93"/>
      <c r="G24" s="92" t="e">
        <f t="shared" si="1"/>
        <v>#N/A</v>
      </c>
      <c r="H24" s="93"/>
      <c r="I24" s="92" t="e">
        <f t="shared" si="2"/>
        <v>#N/A</v>
      </c>
      <c r="J24" s="93"/>
      <c r="K24" s="92" t="e">
        <f t="shared" si="3"/>
        <v>#N/A</v>
      </c>
      <c r="L24" s="94">
        <f t="shared" si="4"/>
        <v>0</v>
      </c>
      <c r="M24" s="95">
        <f t="shared" si="5"/>
        <v>5</v>
      </c>
      <c r="N24" s="98">
        <f>MAX(H22:H28)</f>
        <v>0</v>
      </c>
      <c r="O24" s="95" t="s">
        <v>4</v>
      </c>
      <c r="P24" s="94">
        <f>IF(COUNT(H22:H27)=4,SUM(H22:H27)-MIN(H22:H27),SUM(H22:H27))+N24</f>
        <v>0</v>
      </c>
      <c r="Q24" s="91"/>
    </row>
    <row r="25" spans="1:18" hidden="1" x14ac:dyDescent="0.35">
      <c r="A25" s="42"/>
      <c r="B25" s="92"/>
      <c r="C25" s="92"/>
      <c r="D25" s="93"/>
      <c r="E25" s="92" t="e">
        <f t="shared" si="0"/>
        <v>#N/A</v>
      </c>
      <c r="F25" s="93"/>
      <c r="G25" s="92" t="e">
        <f t="shared" si="1"/>
        <v>#N/A</v>
      </c>
      <c r="H25" s="93"/>
      <c r="I25" s="92" t="e">
        <f t="shared" si="2"/>
        <v>#N/A</v>
      </c>
      <c r="J25" s="93"/>
      <c r="K25" s="92" t="e">
        <f t="shared" si="3"/>
        <v>#N/A</v>
      </c>
      <c r="L25" s="94">
        <f t="shared" si="4"/>
        <v>0</v>
      </c>
      <c r="M25" s="95">
        <f t="shared" si="5"/>
        <v>5</v>
      </c>
      <c r="N25" s="98">
        <f>MAX(J23:J29)</f>
        <v>0</v>
      </c>
      <c r="O25" s="95" t="s">
        <v>5</v>
      </c>
      <c r="P25" s="94">
        <f>IF(COUNT(J22:J27)=4,SUM(J22:J27)-MIN(J22:J27),SUM(J22:J27))+N25</f>
        <v>0</v>
      </c>
      <c r="Q25" s="91"/>
    </row>
    <row r="26" spans="1:18" hidden="1" x14ac:dyDescent="0.35">
      <c r="A26" s="42"/>
      <c r="B26" s="92"/>
      <c r="C26" s="92"/>
      <c r="D26" s="93"/>
      <c r="E26" s="92" t="e">
        <f t="shared" si="0"/>
        <v>#N/A</v>
      </c>
      <c r="F26" s="93"/>
      <c r="G26" s="92" t="e">
        <f t="shared" si="1"/>
        <v>#N/A</v>
      </c>
      <c r="H26" s="93"/>
      <c r="I26" s="92" t="e">
        <f t="shared" si="2"/>
        <v>#N/A</v>
      </c>
      <c r="J26" s="93"/>
      <c r="K26" s="92" t="e">
        <f t="shared" si="3"/>
        <v>#N/A</v>
      </c>
      <c r="L26" s="94">
        <f t="shared" si="4"/>
        <v>0</v>
      </c>
      <c r="M26" s="95">
        <f t="shared" si="5"/>
        <v>5</v>
      </c>
      <c r="N26" s="95"/>
      <c r="O26" s="95"/>
      <c r="P26" s="94"/>
      <c r="Q26" s="91"/>
    </row>
    <row r="27" spans="1:18" hidden="1" x14ac:dyDescent="0.35">
      <c r="A27" s="42"/>
      <c r="B27" s="92"/>
      <c r="C27" s="92"/>
      <c r="D27" s="93"/>
      <c r="E27" s="92" t="e">
        <f t="shared" si="0"/>
        <v>#N/A</v>
      </c>
      <c r="F27" s="93"/>
      <c r="G27" s="92" t="e">
        <f t="shared" si="1"/>
        <v>#N/A</v>
      </c>
      <c r="H27" s="93"/>
      <c r="I27" s="92" t="e">
        <f t="shared" si="2"/>
        <v>#N/A</v>
      </c>
      <c r="J27" s="93"/>
      <c r="K27" s="92" t="e">
        <f t="shared" si="3"/>
        <v>#N/A</v>
      </c>
      <c r="L27" s="94">
        <f t="shared" si="4"/>
        <v>0</v>
      </c>
      <c r="M27" s="95">
        <f t="shared" si="5"/>
        <v>5</v>
      </c>
      <c r="N27" s="95"/>
      <c r="O27" s="95"/>
      <c r="P27" s="94"/>
      <c r="Q27" s="91"/>
    </row>
    <row r="28" spans="1:18" hidden="1" x14ac:dyDescent="0.3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1"/>
      <c r="M28" s="91"/>
      <c r="N28" s="91"/>
      <c r="O28" s="95" t="s">
        <v>6</v>
      </c>
      <c r="P28" s="94">
        <f>SUM(P22:P27)</f>
        <v>0</v>
      </c>
      <c r="Q28" s="91">
        <f>P28</f>
        <v>0</v>
      </c>
      <c r="R28" s="96">
        <f>RANK(Q28,Q$5:Q$45)</f>
        <v>2</v>
      </c>
    </row>
    <row r="29" spans="1:18" x14ac:dyDescent="0.3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/>
      <c r="M29" s="91"/>
      <c r="N29" s="91"/>
      <c r="O29" s="91"/>
      <c r="P29" s="91"/>
      <c r="Q29" s="91"/>
      <c r="R29" s="91"/>
    </row>
    <row r="30" spans="1:18" hidden="1" x14ac:dyDescent="0.35">
      <c r="A30" s="43"/>
      <c r="B30" s="53"/>
      <c r="C30" s="51"/>
      <c r="D30" s="93"/>
      <c r="E30" s="92" t="e">
        <f>RANK(D30,D$6:D$45)</f>
        <v>#N/A</v>
      </c>
      <c r="F30" s="93"/>
      <c r="G30" s="92" t="e">
        <f>RANK(F30,F$6:F$45)</f>
        <v>#N/A</v>
      </c>
      <c r="H30" s="93"/>
      <c r="I30" s="92" t="e">
        <f>RANK(H30,H$6:H$45)</f>
        <v>#N/A</v>
      </c>
      <c r="J30" s="93"/>
      <c r="K30" s="92" t="e">
        <f>RANK(J30,J$6:J$45)</f>
        <v>#N/A</v>
      </c>
      <c r="L30" s="94">
        <f>D30+F30+H30+J30</f>
        <v>0</v>
      </c>
      <c r="M30" s="95">
        <f>RANK(L30,L$6:L$45)</f>
        <v>5</v>
      </c>
      <c r="N30" s="95"/>
      <c r="O30" s="95" t="s">
        <v>2</v>
      </c>
      <c r="P30" s="94">
        <f>IF(COUNT(D30:D34)=4,SUM(D30:D34)-MIN(D30:D34),SUM(D30:D34))+N30</f>
        <v>0</v>
      </c>
      <c r="Q30" s="91"/>
    </row>
    <row r="31" spans="1:18" hidden="1" x14ac:dyDescent="0.35">
      <c r="A31" s="43"/>
      <c r="B31" s="53"/>
      <c r="C31" s="51"/>
      <c r="D31" s="93"/>
      <c r="E31" s="92" t="e">
        <f>RANK(D31,D$6:D$45)</f>
        <v>#N/A</v>
      </c>
      <c r="F31" s="93"/>
      <c r="G31" s="92" t="e">
        <f>RANK(F31,F$6:F$45)</f>
        <v>#N/A</v>
      </c>
      <c r="H31" s="93"/>
      <c r="I31" s="92" t="e">
        <f>RANK(H31,H$6:H$45)</f>
        <v>#N/A</v>
      </c>
      <c r="J31" s="93"/>
      <c r="K31" s="92" t="e">
        <f>RANK(J31,J$6:J$45)</f>
        <v>#N/A</v>
      </c>
      <c r="L31" s="94">
        <f>D31+F31+H31+J31</f>
        <v>0</v>
      </c>
      <c r="M31" s="95">
        <f>RANK(L31,L$6:L$45)</f>
        <v>5</v>
      </c>
      <c r="N31" s="95"/>
      <c r="O31" s="95" t="s">
        <v>3</v>
      </c>
      <c r="P31" s="94">
        <f>IF(COUNT(F30:F34)=4,SUM(F30:F34)-MIN(F30:F34),SUM(F30:F34))+N31</f>
        <v>0</v>
      </c>
      <c r="Q31" s="91"/>
    </row>
    <row r="32" spans="1:18" hidden="1" x14ac:dyDescent="0.35">
      <c r="A32" s="43"/>
      <c r="B32" s="53"/>
      <c r="C32" s="53"/>
      <c r="D32" s="93"/>
      <c r="E32" s="92" t="e">
        <f>RANK(D32,D$6:D$45)</f>
        <v>#N/A</v>
      </c>
      <c r="F32" s="93"/>
      <c r="G32" s="92" t="e">
        <f>RANK(F32,F$6:F$45)</f>
        <v>#N/A</v>
      </c>
      <c r="H32" s="93"/>
      <c r="I32" s="92" t="e">
        <f>RANK(H32,H$6:H$45)</f>
        <v>#N/A</v>
      </c>
      <c r="J32" s="93"/>
      <c r="K32" s="92" t="e">
        <f>RANK(J32,J$6:J$45)</f>
        <v>#N/A</v>
      </c>
      <c r="L32" s="94">
        <f>D32+F32+H32+J32</f>
        <v>0</v>
      </c>
      <c r="M32" s="95">
        <f>RANK(L32,L$6:L$45)</f>
        <v>5</v>
      </c>
      <c r="N32" s="95"/>
      <c r="O32" s="95" t="s">
        <v>4</v>
      </c>
      <c r="P32" s="94">
        <f>IF(COUNT(H30:H34)=4,SUM(H30:H34)-MIN(H30:H34),SUM(H30:H34))+N32</f>
        <v>0</v>
      </c>
      <c r="Q32" s="91"/>
    </row>
    <row r="33" spans="1:20" hidden="1" x14ac:dyDescent="0.35">
      <c r="A33" s="46"/>
      <c r="B33" s="53"/>
      <c r="C33" s="53"/>
      <c r="D33" s="93"/>
      <c r="E33" s="92" t="e">
        <f>RANK(D33,D$6:D$45)</f>
        <v>#N/A</v>
      </c>
      <c r="F33" s="93"/>
      <c r="G33" s="92" t="e">
        <f>RANK(F33,F$6:F$45)</f>
        <v>#N/A</v>
      </c>
      <c r="H33" s="93"/>
      <c r="I33" s="92" t="e">
        <f>RANK(H33,H$6:H$45)</f>
        <v>#N/A</v>
      </c>
      <c r="J33" s="93"/>
      <c r="K33" s="92" t="e">
        <f>RANK(J33,J$6:J$45)</f>
        <v>#N/A</v>
      </c>
      <c r="L33" s="94">
        <f>D33+F33+H33+J33</f>
        <v>0</v>
      </c>
      <c r="M33" s="95">
        <f>RANK(L33,L$6:L$45)</f>
        <v>5</v>
      </c>
      <c r="N33" s="95"/>
      <c r="O33" s="95" t="s">
        <v>5</v>
      </c>
      <c r="P33" s="94">
        <f>IF(COUNT(J30:J34)=4,SUM(J30:J34)-MIN(J30:J34),SUM(J30:J34))+N33</f>
        <v>0</v>
      </c>
      <c r="Q33" s="91"/>
    </row>
    <row r="34" spans="1:20" hidden="1" x14ac:dyDescent="0.35">
      <c r="A34" s="47"/>
      <c r="B34" s="92"/>
      <c r="C34" s="53"/>
      <c r="D34" s="93"/>
      <c r="E34" s="92" t="e">
        <f>RANK(D34,D$6:D$45)</f>
        <v>#N/A</v>
      </c>
      <c r="F34" s="93"/>
      <c r="G34" s="92" t="e">
        <f>RANK(F34,F$6:F$45)</f>
        <v>#N/A</v>
      </c>
      <c r="H34" s="93"/>
      <c r="I34" s="92" t="e">
        <f>RANK(H34,H$6:H$45)</f>
        <v>#N/A</v>
      </c>
      <c r="J34" s="93"/>
      <c r="K34" s="92" t="e">
        <f>RANK(J34,J$6:J$45)</f>
        <v>#N/A</v>
      </c>
      <c r="L34" s="94"/>
      <c r="M34" s="94"/>
      <c r="N34" s="94"/>
      <c r="O34" s="95"/>
      <c r="P34" s="94"/>
      <c r="Q34" s="91"/>
    </row>
    <row r="35" spans="1:20" hidden="1" x14ac:dyDescent="0.35">
      <c r="A35" s="90"/>
      <c r="B35" s="90"/>
      <c r="C35" s="90"/>
      <c r="D35" s="90"/>
      <c r="F35" s="90"/>
      <c r="H35" s="90"/>
      <c r="J35" s="90"/>
      <c r="L35" s="91"/>
      <c r="O35" s="95" t="s">
        <v>6</v>
      </c>
      <c r="P35" s="94">
        <f>SUM(P30:P34)</f>
        <v>0</v>
      </c>
      <c r="Q35" s="91">
        <f>P35</f>
        <v>0</v>
      </c>
      <c r="R35" s="96">
        <f>RANK(Q35,Q$5:Q$45)</f>
        <v>2</v>
      </c>
    </row>
    <row r="36" spans="1:20" hidden="1" x14ac:dyDescent="0.3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1"/>
      <c r="M36" s="91"/>
      <c r="N36" s="91"/>
    </row>
    <row r="37" spans="1:20" x14ac:dyDescent="0.3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1"/>
      <c r="M37" s="91"/>
      <c r="N37" s="91"/>
    </row>
    <row r="38" spans="1:20" hidden="1" x14ac:dyDescent="0.35">
      <c r="A38" s="83"/>
      <c r="D38" s="90"/>
      <c r="E38" s="90"/>
      <c r="F38" s="90"/>
      <c r="G38" s="90"/>
      <c r="H38" s="90"/>
      <c r="I38" s="90"/>
      <c r="J38" s="90"/>
      <c r="K38" s="90"/>
      <c r="L38" s="91"/>
      <c r="M38" s="91"/>
      <c r="N38" s="91"/>
      <c r="T38" s="90"/>
    </row>
    <row r="39" spans="1:20" hidden="1" x14ac:dyDescent="0.35">
      <c r="A39" s="38"/>
      <c r="B39" s="92"/>
      <c r="C39" s="92"/>
      <c r="D39" s="93"/>
      <c r="E39" s="92" t="e">
        <f>RANK(D39,D$6:D$45)</f>
        <v>#N/A</v>
      </c>
      <c r="F39" s="93"/>
      <c r="G39" s="92" t="e">
        <f>RANK(F39,F$6:F$45)</f>
        <v>#N/A</v>
      </c>
      <c r="H39" s="93"/>
      <c r="I39" s="92" t="e">
        <f>RANK(H39,H$6:H$45)</f>
        <v>#N/A</v>
      </c>
      <c r="J39" s="93"/>
      <c r="K39" s="92" t="e">
        <f>RANK(J39,J$6:J$45)</f>
        <v>#N/A</v>
      </c>
      <c r="L39" s="94">
        <f>D39+F39+H39+J39</f>
        <v>0</v>
      </c>
      <c r="M39" s="95">
        <f>RANK(L39,L$6:L$45)</f>
        <v>5</v>
      </c>
      <c r="N39" s="95"/>
      <c r="O39" s="95" t="s">
        <v>2</v>
      </c>
      <c r="P39" s="94">
        <f>IF(COUNT(D39:D43)=4,SUM(D39:D44)-MIN(D39:D44),SUM(D39:D44))</f>
        <v>0</v>
      </c>
      <c r="Q39" s="91"/>
    </row>
    <row r="40" spans="1:20" hidden="1" x14ac:dyDescent="0.35">
      <c r="A40" s="38"/>
      <c r="B40" s="92"/>
      <c r="C40" s="92"/>
      <c r="D40" s="93"/>
      <c r="E40" s="92" t="e">
        <f>RANK(D40,D$6:D$45)</f>
        <v>#N/A</v>
      </c>
      <c r="F40" s="93"/>
      <c r="G40" s="92" t="e">
        <f>RANK(F40,F$6:F$45)</f>
        <v>#N/A</v>
      </c>
      <c r="H40" s="93"/>
      <c r="I40" s="92" t="e">
        <f>RANK(H40,H$6:H$45)</f>
        <v>#N/A</v>
      </c>
      <c r="J40" s="93"/>
      <c r="K40" s="92" t="e">
        <f>RANK(J40,J$6:J$45)</f>
        <v>#N/A</v>
      </c>
      <c r="L40" s="94">
        <f>D40+F40+H40+J40</f>
        <v>0</v>
      </c>
      <c r="M40" s="95">
        <f>RANK(L40,L$6:L$45)</f>
        <v>5</v>
      </c>
      <c r="N40" s="95"/>
      <c r="O40" s="95" t="s">
        <v>3</v>
      </c>
      <c r="P40" s="94">
        <f>IF(COUNT(F39:F43)=4,SUM(F39:F43)-MIN(F39:F44),SUM(F39:F44))</f>
        <v>0</v>
      </c>
      <c r="Q40" s="91"/>
    </row>
    <row r="41" spans="1:20" hidden="1" x14ac:dyDescent="0.35">
      <c r="A41" s="38"/>
      <c r="B41" s="92"/>
      <c r="C41" s="92"/>
      <c r="D41" s="93"/>
      <c r="E41" s="92" t="e">
        <f>RANK(D41,D$6:D$45)</f>
        <v>#N/A</v>
      </c>
      <c r="F41" s="93"/>
      <c r="G41" s="92" t="e">
        <f>RANK(F41,F$6:F$45)</f>
        <v>#N/A</v>
      </c>
      <c r="H41" s="93"/>
      <c r="I41" s="92" t="e">
        <f>RANK(H41,H$6:H$45)</f>
        <v>#N/A</v>
      </c>
      <c r="J41" s="93"/>
      <c r="K41" s="92" t="e">
        <f>RANK(J41,J$6:J$45)</f>
        <v>#N/A</v>
      </c>
      <c r="L41" s="94">
        <f>D41+F41+H41+J41</f>
        <v>0</v>
      </c>
      <c r="M41" s="95">
        <f>RANK(L41,L$6:L$45)</f>
        <v>5</v>
      </c>
      <c r="N41" s="95"/>
      <c r="O41" s="95" t="s">
        <v>4</v>
      </c>
      <c r="P41" s="94">
        <f>IF(COUNT(H39:H43)=4,SUM(H39:H44)-MIN(H39:H44),SUM(H39:H44))</f>
        <v>0</v>
      </c>
      <c r="Q41" s="91"/>
    </row>
    <row r="42" spans="1:20" hidden="1" x14ac:dyDescent="0.35">
      <c r="A42" s="48"/>
      <c r="B42" s="92"/>
      <c r="C42" s="92"/>
      <c r="D42" s="93"/>
      <c r="E42" s="92" t="e">
        <f>RANK(D42,D$6:D$45)</f>
        <v>#N/A</v>
      </c>
      <c r="F42" s="93"/>
      <c r="G42" s="92" t="e">
        <f>RANK(F42,F$6:F$45)</f>
        <v>#N/A</v>
      </c>
      <c r="H42" s="93"/>
      <c r="I42" s="92" t="e">
        <f>RANK(H42,H$6:H$45)</f>
        <v>#N/A</v>
      </c>
      <c r="J42" s="93"/>
      <c r="K42" s="92" t="e">
        <f>RANK(J42,J$6:J$45)</f>
        <v>#N/A</v>
      </c>
      <c r="L42" s="94">
        <f>D42+F42+H42+J42</f>
        <v>0</v>
      </c>
      <c r="M42" s="95">
        <f>RANK(L42,L$6:L$45)</f>
        <v>5</v>
      </c>
      <c r="N42" s="95"/>
      <c r="O42" s="95" t="s">
        <v>5</v>
      </c>
      <c r="P42" s="94">
        <f>IF(COUNT(J39:J44)=4,SUM(J39:J44)-MIN(J39:J44),SUM(J39:J44))</f>
        <v>0</v>
      </c>
      <c r="Q42" s="91"/>
    </row>
    <row r="43" spans="1:20" hidden="1" x14ac:dyDescent="0.35">
      <c r="A43" s="49"/>
      <c r="B43" s="92"/>
      <c r="C43" s="92"/>
      <c r="D43" s="93"/>
      <c r="E43" s="92" t="e">
        <f>RANK(D43,D$6:D$45)</f>
        <v>#N/A</v>
      </c>
      <c r="F43" s="93"/>
      <c r="G43" s="92" t="e">
        <f>RANK(F43,F$6:F$45)</f>
        <v>#N/A</v>
      </c>
      <c r="H43" s="93"/>
      <c r="I43" s="92" t="e">
        <f>RANK(H43,H$6:H$45)</f>
        <v>#N/A</v>
      </c>
      <c r="J43" s="93"/>
      <c r="K43" s="92" t="e">
        <f>RANK(J43,J$6:J$45)</f>
        <v>#N/A</v>
      </c>
      <c r="L43" s="94">
        <f>D43+F43+H43+J43</f>
        <v>0</v>
      </c>
      <c r="M43" s="95">
        <f>RANK(L43,L$6:L$45)</f>
        <v>5</v>
      </c>
      <c r="N43" s="95"/>
      <c r="O43" s="95"/>
      <c r="P43" s="94"/>
      <c r="Q43" s="91"/>
    </row>
    <row r="44" spans="1:20" hidden="1" x14ac:dyDescent="0.35">
      <c r="A44" s="83"/>
      <c r="O44" s="95" t="s">
        <v>6</v>
      </c>
      <c r="P44" s="94">
        <f>SUM(P39:P43)</f>
        <v>0</v>
      </c>
      <c r="Q44" s="91">
        <f>P44</f>
        <v>0</v>
      </c>
      <c r="R44" s="96">
        <f>RANK(Q44,Q$5:Q$45)</f>
        <v>2</v>
      </c>
    </row>
    <row r="45" spans="1:20" hidden="1" x14ac:dyDescent="0.35">
      <c r="A45" s="83"/>
      <c r="D45" s="90"/>
      <c r="E45" s="90"/>
      <c r="F45" s="90"/>
      <c r="G45" s="90"/>
      <c r="H45" s="90"/>
      <c r="I45" s="90"/>
      <c r="J45" s="90"/>
      <c r="K45" s="90"/>
      <c r="L45" s="91"/>
      <c r="M45" s="91"/>
      <c r="N45" s="91"/>
      <c r="P45" s="91"/>
      <c r="Q45" s="91"/>
    </row>
    <row r="46" spans="1:20" x14ac:dyDescent="0.35">
      <c r="A46" s="83"/>
      <c r="D46" s="90"/>
      <c r="F46" s="90"/>
      <c r="H46" s="90"/>
      <c r="J46" s="90"/>
      <c r="L46" s="91"/>
      <c r="T46" s="90"/>
    </row>
    <row r="47" spans="1:20" x14ac:dyDescent="0.35">
      <c r="D47" s="90"/>
      <c r="F47" s="90"/>
      <c r="H47" s="90"/>
      <c r="J47" s="90"/>
    </row>
    <row r="48" spans="1:20" x14ac:dyDescent="0.35">
      <c r="D48" s="90"/>
      <c r="F48" s="90"/>
      <c r="H48" s="90"/>
      <c r="J48" s="90"/>
    </row>
    <row r="49" spans="4:10" x14ac:dyDescent="0.35">
      <c r="D49" s="90"/>
      <c r="F49" s="90"/>
      <c r="H49" s="90"/>
      <c r="J49" s="90"/>
    </row>
    <row r="50" spans="4:10" x14ac:dyDescent="0.35">
      <c r="D50" s="90"/>
      <c r="F50" s="90"/>
      <c r="H50" s="90"/>
      <c r="J50" s="90"/>
    </row>
    <row r="51" spans="4:10" x14ac:dyDescent="0.35">
      <c r="D51" s="90"/>
      <c r="F51" s="90"/>
      <c r="H51" s="90"/>
      <c r="J51" s="90"/>
    </row>
    <row r="52" spans="4:10" x14ac:dyDescent="0.35">
      <c r="D52" s="90"/>
      <c r="F52" s="90"/>
      <c r="H52" s="90"/>
      <c r="J52" s="90"/>
    </row>
    <row r="53" spans="4:10" x14ac:dyDescent="0.35">
      <c r="D53" s="90"/>
      <c r="F53" s="90"/>
      <c r="H53" s="90"/>
      <c r="J53" s="90"/>
    </row>
    <row r="54" spans="4:10" x14ac:dyDescent="0.35">
      <c r="D54" s="90"/>
      <c r="F54" s="90"/>
      <c r="H54" s="90"/>
      <c r="J54" s="90"/>
    </row>
    <row r="55" spans="4:10" x14ac:dyDescent="0.35">
      <c r="D55" s="90"/>
      <c r="F55" s="90"/>
      <c r="H55" s="90"/>
      <c r="J55" s="90"/>
    </row>
    <row r="56" spans="4:10" x14ac:dyDescent="0.35">
      <c r="D56" s="90"/>
      <c r="F56" s="90"/>
      <c r="H56" s="90"/>
      <c r="J56" s="90"/>
    </row>
    <row r="57" spans="4:10" x14ac:dyDescent="0.35">
      <c r="D57" s="90"/>
      <c r="F57" s="90"/>
      <c r="H57" s="90"/>
      <c r="J57" s="90"/>
    </row>
    <row r="58" spans="4:10" x14ac:dyDescent="0.35">
      <c r="D58" s="90"/>
      <c r="F58" s="90"/>
      <c r="H58" s="90"/>
      <c r="J58" s="90"/>
    </row>
    <row r="59" spans="4:10" x14ac:dyDescent="0.35">
      <c r="D59" s="90"/>
      <c r="F59" s="90"/>
      <c r="H59" s="90"/>
      <c r="J59" s="90"/>
    </row>
    <row r="60" spans="4:10" x14ac:dyDescent="0.35">
      <c r="D60" s="90"/>
      <c r="F60" s="90"/>
      <c r="H60" s="90"/>
      <c r="J60" s="90"/>
    </row>
    <row r="61" spans="4:10" x14ac:dyDescent="0.35">
      <c r="D61" s="90"/>
      <c r="F61" s="90"/>
      <c r="H61" s="90"/>
      <c r="J61" s="90"/>
    </row>
    <row r="62" spans="4:10" x14ac:dyDescent="0.35">
      <c r="D62" s="90"/>
      <c r="F62" s="90"/>
      <c r="H62" s="90"/>
      <c r="J62" s="90"/>
    </row>
    <row r="63" spans="4:10" x14ac:dyDescent="0.35">
      <c r="D63" s="90"/>
      <c r="F63" s="90"/>
      <c r="H63" s="90"/>
      <c r="J63" s="90"/>
    </row>
    <row r="64" spans="4:10" x14ac:dyDescent="0.35">
      <c r="D64" s="90"/>
      <c r="F64" s="90"/>
      <c r="H64" s="90"/>
      <c r="J64" s="90"/>
    </row>
    <row r="65" spans="4:10" x14ac:dyDescent="0.35">
      <c r="D65" s="90"/>
      <c r="F65" s="90"/>
      <c r="H65" s="90"/>
      <c r="J65" s="90"/>
    </row>
    <row r="66" spans="4:10" x14ac:dyDescent="0.35">
      <c r="D66" s="90"/>
      <c r="F66" s="90"/>
      <c r="H66" s="90"/>
      <c r="J66" s="90"/>
    </row>
    <row r="67" spans="4:10" x14ac:dyDescent="0.35">
      <c r="D67" s="90"/>
      <c r="F67" s="90"/>
      <c r="H67" s="90"/>
      <c r="J67" s="90"/>
    </row>
    <row r="68" spans="4:10" x14ac:dyDescent="0.35">
      <c r="D68" s="90"/>
      <c r="F68" s="90"/>
      <c r="H68" s="90"/>
      <c r="J68" s="90"/>
    </row>
    <row r="69" spans="4:10" x14ac:dyDescent="0.35">
      <c r="D69" s="90"/>
      <c r="F69" s="90"/>
      <c r="H69" s="90"/>
      <c r="J69" s="90"/>
    </row>
    <row r="70" spans="4:10" x14ac:dyDescent="0.35">
      <c r="D70" s="90"/>
      <c r="F70" s="90"/>
      <c r="H70" s="90"/>
      <c r="J70" s="90"/>
    </row>
    <row r="71" spans="4:10" x14ac:dyDescent="0.35">
      <c r="D71" s="90"/>
      <c r="F71" s="90"/>
      <c r="H71" s="90"/>
      <c r="J71" s="90"/>
    </row>
    <row r="72" spans="4:10" x14ac:dyDescent="0.35">
      <c r="D72" s="90"/>
      <c r="F72" s="90"/>
      <c r="H72" s="90"/>
      <c r="J72" s="90"/>
    </row>
    <row r="73" spans="4:10" x14ac:dyDescent="0.35">
      <c r="D73" s="90"/>
      <c r="F73" s="90"/>
      <c r="H73" s="90"/>
      <c r="J73" s="90"/>
    </row>
    <row r="74" spans="4:10" x14ac:dyDescent="0.35">
      <c r="D74" s="90"/>
      <c r="F74" s="90"/>
      <c r="H74" s="90"/>
      <c r="J74" s="90"/>
    </row>
    <row r="75" spans="4:10" x14ac:dyDescent="0.35">
      <c r="D75" s="90"/>
      <c r="F75" s="90"/>
      <c r="H75" s="90"/>
      <c r="J75" s="90"/>
    </row>
    <row r="76" spans="4:10" x14ac:dyDescent="0.35">
      <c r="D76" s="90"/>
      <c r="F76" s="90"/>
      <c r="H76" s="90"/>
      <c r="J76" s="90"/>
    </row>
    <row r="77" spans="4:10" x14ac:dyDescent="0.35">
      <c r="D77" s="90"/>
      <c r="F77" s="90"/>
      <c r="H77" s="90"/>
      <c r="J77" s="90"/>
    </row>
    <row r="78" spans="4:10" x14ac:dyDescent="0.35">
      <c r="D78" s="90"/>
      <c r="F78" s="90"/>
      <c r="H78" s="90"/>
      <c r="J78" s="90"/>
    </row>
    <row r="79" spans="4:10" x14ac:dyDescent="0.35">
      <c r="D79" s="90"/>
      <c r="F79" s="90"/>
      <c r="H79" s="90"/>
      <c r="J79" s="90"/>
    </row>
    <row r="80" spans="4:10" x14ac:dyDescent="0.35">
      <c r="D80" s="90"/>
      <c r="F80" s="90"/>
      <c r="H80" s="90"/>
      <c r="J80" s="90"/>
    </row>
    <row r="81" spans="4:10" x14ac:dyDescent="0.35">
      <c r="D81" s="90"/>
      <c r="F81" s="90"/>
      <c r="H81" s="90"/>
      <c r="J81" s="90"/>
    </row>
    <row r="82" spans="4:10" x14ac:dyDescent="0.35">
      <c r="D82" s="90"/>
      <c r="F82" s="90"/>
      <c r="H82" s="90"/>
      <c r="J82" s="90"/>
    </row>
    <row r="83" spans="4:10" x14ac:dyDescent="0.35">
      <c r="D83" s="90"/>
      <c r="F83" s="90"/>
      <c r="H83" s="90"/>
      <c r="J83" s="90"/>
    </row>
    <row r="84" spans="4:10" x14ac:dyDescent="0.35">
      <c r="D84" s="90"/>
      <c r="F84" s="90"/>
      <c r="H84" s="90"/>
      <c r="J84" s="90"/>
    </row>
    <row r="85" spans="4:10" x14ac:dyDescent="0.35">
      <c r="D85" s="90"/>
      <c r="F85" s="90"/>
      <c r="H85" s="90"/>
      <c r="J85" s="90"/>
    </row>
    <row r="86" spans="4:10" x14ac:dyDescent="0.35">
      <c r="D86" s="90"/>
      <c r="F86" s="90"/>
      <c r="H86" s="90"/>
      <c r="J86" s="90"/>
    </row>
    <row r="87" spans="4:10" x14ac:dyDescent="0.35">
      <c r="D87" s="90"/>
      <c r="F87" s="90"/>
      <c r="H87" s="90"/>
      <c r="J87" s="90"/>
    </row>
  </sheetData>
  <mergeCells count="2">
    <mergeCell ref="A1:R1"/>
    <mergeCell ref="A2:R2"/>
  </mergeCells>
  <conditionalFormatting sqref="R30:R65536 R6:R12 R22:R28 R14:R20 R3:R4">
    <cfRule type="cellIs" dxfId="8" priority="7" stopIfTrue="1" operator="equal">
      <formula>3</formula>
    </cfRule>
    <cfRule type="cellIs" dxfId="7" priority="8" stopIfTrue="1" operator="equal">
      <formula>2</formula>
    </cfRule>
    <cfRule type="cellIs" dxfId="6" priority="9" stopIfTrue="1" operator="equal">
      <formula>1</formula>
    </cfRule>
  </conditionalFormatting>
  <conditionalFormatting sqref="E1 G1 I1 K1 K20:K65536 I20:I65536 G20:G65536 E20:E65536 K14:K17 I14:I17 G14:G17 E14:E17 E3:E12 G3:G12 I3:I12 K3:K12">
    <cfRule type="cellIs" dxfId="5" priority="6" stopIfTrue="1" operator="equal">
      <formula>1</formula>
    </cfRule>
  </conditionalFormatting>
  <conditionalFormatting sqref="E2 G2 I2 K2">
    <cfRule type="cellIs" dxfId="4" priority="5" stopIfTrue="1" operator="equal">
      <formula>1</formula>
    </cfRule>
  </conditionalFormatting>
  <conditionalFormatting sqref="R13">
    <cfRule type="cellIs" dxfId="3" priority="2" stopIfTrue="1" operator="equal">
      <formula>3</formula>
    </cfRule>
    <cfRule type="cellIs" dxfId="2" priority="3" stopIfTrue="1" operator="equal">
      <formula>2</formula>
    </cfRule>
    <cfRule type="cellIs" dxfId="1" priority="4" stopIfTrue="1" operator="equal">
      <formula>1</formula>
    </cfRule>
  </conditionalFormatting>
  <conditionalFormatting sqref="E13 G13 I13 K13">
    <cfRule type="cellIs" dxfId="0" priority="1" stopIfTrue="1" operator="equal">
      <formula>1</formula>
    </cfRule>
  </conditionalFormatting>
  <pageMargins left="0.70866141732283472" right="0.70866141732283472" top="0.36" bottom="0.34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Gold</vt:lpstr>
      <vt:lpstr>FIG</vt:lpstr>
      <vt:lpstr>Silver</vt:lpstr>
      <vt:lpstr>Bronze</vt:lpstr>
      <vt:lpstr>Copper</vt:lpstr>
      <vt:lpstr>Zinc</vt:lpstr>
      <vt:lpstr>Tin</vt:lpstr>
      <vt:lpstr>FIG 1</vt:lpstr>
      <vt:lpstr>FIG 2</vt:lpstr>
      <vt:lpstr>Bronze!Print_Area</vt:lpstr>
      <vt:lpstr>Copper!Print_Area</vt:lpstr>
      <vt:lpstr>FIG!Print_Area</vt:lpstr>
      <vt:lpstr>'FIG 1'!Print_Area</vt:lpstr>
      <vt:lpstr>'FIG 2'!Print_Area</vt:lpstr>
      <vt:lpstr>Gold!Print_Area</vt:lpstr>
      <vt:lpstr>Silver!Print_Area</vt:lpstr>
      <vt:lpstr>Tin!Print_Area</vt:lpstr>
      <vt:lpstr>Zinc!Print_Area</vt:lpstr>
      <vt:lpstr>Silver!Print_Titles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 Admin</cp:lastModifiedBy>
  <cp:lastPrinted>2024-12-02T12:48:35Z</cp:lastPrinted>
  <dcterms:created xsi:type="dcterms:W3CDTF">2009-11-15T09:06:06Z</dcterms:created>
  <dcterms:modified xsi:type="dcterms:W3CDTF">2024-12-02T12:50:11Z</dcterms:modified>
</cp:coreProperties>
</file>