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022d7d631b30b7/Public/TOGC/Competition Secretary/RESULTS/2022/"/>
    </mc:Choice>
  </mc:AlternateContent>
  <xr:revisionPtr revIDLastSave="56" documentId="8_{A43EFC59-E6D2-41A6-B141-531CED80E5EB}" xr6:coauthVersionLast="47" xr6:coauthVersionMax="47" xr10:uidLastSave="{7EACD690-E746-4BBA-86E4-D3AB9329B1B6}"/>
  <bookViews>
    <workbookView xWindow="-110" yWindow="-110" windowWidth="19420" windowHeight="10300" xr2:uid="{F689243B-6800-4DC7-A560-3846CEDE60D8}"/>
  </bookViews>
  <sheets>
    <sheet name="COMPULSORY " sheetId="1" r:id="rId1"/>
    <sheet name="NATIONAL GRADE 3 2 1" sheetId="2" r:id="rId2"/>
    <sheet name="NATIONAL GRADE 5 4" sheetId="3" r:id="rId3"/>
  </sheets>
  <definedNames>
    <definedName name="_xlnm._FilterDatabase" localSheetId="1" hidden="1">'NATIONAL GRADE 3 2 1'!$A$7:$O$13</definedName>
    <definedName name="_xlnm._FilterDatabase" localSheetId="2" hidden="1">'NATIONAL GRADE 5 4'!$A$7:$O$38</definedName>
    <definedName name="_xlnm.Print_Area" localSheetId="1">'NATIONAL GRADE 3 2 1'!$A$1:$P$55</definedName>
    <definedName name="_xlnm.Print_Area" localSheetId="2">'NATIONAL GRADE 5 4'!$A$1:$P$50</definedName>
    <definedName name="_xlnm.Print_Titles" localSheetId="0">'COMPULSORY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3" l="1"/>
  <c r="M48" i="3"/>
  <c r="K48" i="3"/>
  <c r="I48" i="3"/>
  <c r="G48" i="3"/>
  <c r="E48" i="3"/>
  <c r="O50" i="3"/>
  <c r="O49" i="3"/>
  <c r="O47" i="3"/>
  <c r="O46" i="3"/>
  <c r="O45" i="3"/>
  <c r="O44" i="3"/>
  <c r="O43" i="3"/>
  <c r="O42" i="3"/>
  <c r="M50" i="3"/>
  <c r="M49" i="3"/>
  <c r="M47" i="3"/>
  <c r="M46" i="3"/>
  <c r="M45" i="3"/>
  <c r="M44" i="3"/>
  <c r="M43" i="3"/>
  <c r="M42" i="3"/>
  <c r="K50" i="3"/>
  <c r="K49" i="3"/>
  <c r="K47" i="3"/>
  <c r="K46" i="3"/>
  <c r="K45" i="3"/>
  <c r="K44" i="3"/>
  <c r="K43" i="3"/>
  <c r="K42" i="3"/>
  <c r="I50" i="3"/>
  <c r="I49" i="3"/>
  <c r="I47" i="3"/>
  <c r="I46" i="3"/>
  <c r="I45" i="3"/>
  <c r="I44" i="3"/>
  <c r="I43" i="3"/>
  <c r="I42" i="3"/>
  <c r="G50" i="3"/>
  <c r="G49" i="3"/>
  <c r="G47" i="3"/>
  <c r="G46" i="3"/>
  <c r="G45" i="3"/>
  <c r="G44" i="3"/>
  <c r="G43" i="3"/>
  <c r="G42" i="3"/>
  <c r="E50" i="3"/>
  <c r="E49" i="3"/>
  <c r="E47" i="3"/>
  <c r="E46" i="3"/>
  <c r="E45" i="3"/>
  <c r="E44" i="3"/>
  <c r="E43" i="3"/>
  <c r="E42" i="3"/>
  <c r="P50" i="3"/>
  <c r="N50" i="3"/>
  <c r="P49" i="3"/>
  <c r="N49" i="3"/>
  <c r="P48" i="3"/>
  <c r="N48" i="3"/>
  <c r="P47" i="3"/>
  <c r="N47" i="3"/>
  <c r="P46" i="3"/>
  <c r="N46" i="3"/>
  <c r="P45" i="3"/>
  <c r="N45" i="3"/>
  <c r="P44" i="3"/>
  <c r="N44" i="3"/>
  <c r="P43" i="3"/>
  <c r="N43" i="3"/>
  <c r="P42" i="3"/>
  <c r="N42" i="3"/>
  <c r="E8" i="3"/>
  <c r="G8" i="3"/>
  <c r="I8" i="3"/>
  <c r="K8" i="3"/>
  <c r="M8" i="3"/>
  <c r="N8" i="3"/>
  <c r="O8" i="3" s="1"/>
  <c r="E9" i="3"/>
  <c r="G9" i="3"/>
  <c r="I9" i="3"/>
  <c r="K9" i="3"/>
  <c r="M9" i="3"/>
  <c r="N9" i="3"/>
  <c r="O9" i="3" s="1"/>
  <c r="E10" i="3"/>
  <c r="G10" i="3"/>
  <c r="I10" i="3"/>
  <c r="K10" i="3"/>
  <c r="M10" i="3"/>
  <c r="N10" i="3"/>
  <c r="O10" i="3" s="1"/>
  <c r="E11" i="3"/>
  <c r="G11" i="3"/>
  <c r="I11" i="3"/>
  <c r="K11" i="3"/>
  <c r="M11" i="3"/>
  <c r="N11" i="3"/>
  <c r="O11" i="3" s="1"/>
  <c r="E12" i="3"/>
  <c r="G12" i="3"/>
  <c r="I12" i="3"/>
  <c r="K12" i="3"/>
  <c r="M12" i="3"/>
  <c r="N12" i="3"/>
  <c r="O12" i="3" s="1"/>
  <c r="E13" i="3"/>
  <c r="G13" i="3"/>
  <c r="I13" i="3"/>
  <c r="K13" i="3"/>
  <c r="M13" i="3"/>
  <c r="N13" i="3"/>
  <c r="O13" i="3" s="1"/>
  <c r="E14" i="3"/>
  <c r="G14" i="3"/>
  <c r="I14" i="3"/>
  <c r="K14" i="3"/>
  <c r="M14" i="3"/>
  <c r="N14" i="3"/>
  <c r="O14" i="3" s="1"/>
  <c r="E15" i="3"/>
  <c r="G15" i="3"/>
  <c r="I15" i="3"/>
  <c r="K15" i="3"/>
  <c r="M15" i="3"/>
  <c r="N15" i="3"/>
  <c r="O15" i="3" s="1"/>
  <c r="E16" i="3"/>
  <c r="G16" i="3"/>
  <c r="I16" i="3"/>
  <c r="K16" i="3"/>
  <c r="M16" i="3"/>
  <c r="N16" i="3"/>
  <c r="O16" i="3" s="1"/>
  <c r="E17" i="3"/>
  <c r="G17" i="3"/>
  <c r="I17" i="3"/>
  <c r="K17" i="3"/>
  <c r="M17" i="3"/>
  <c r="N17" i="3"/>
  <c r="O17" i="3" s="1"/>
  <c r="E18" i="3"/>
  <c r="G18" i="3"/>
  <c r="I18" i="3"/>
  <c r="K18" i="3"/>
  <c r="M18" i="3"/>
  <c r="N18" i="3"/>
  <c r="O18" i="3" s="1"/>
  <c r="E19" i="3"/>
  <c r="G19" i="3"/>
  <c r="I19" i="3"/>
  <c r="K19" i="3"/>
  <c r="M19" i="3"/>
  <c r="N19" i="3"/>
  <c r="O19" i="3" s="1"/>
  <c r="E20" i="3"/>
  <c r="G20" i="3"/>
  <c r="I20" i="3"/>
  <c r="K20" i="3"/>
  <c r="M20" i="3"/>
  <c r="N20" i="3"/>
  <c r="O20" i="3" s="1"/>
  <c r="E21" i="3"/>
  <c r="G21" i="3"/>
  <c r="I21" i="3"/>
  <c r="K21" i="3"/>
  <c r="M21" i="3"/>
  <c r="N21" i="3"/>
  <c r="O21" i="3" s="1"/>
  <c r="E22" i="3"/>
  <c r="G22" i="3"/>
  <c r="I22" i="3"/>
  <c r="K22" i="3"/>
  <c r="M22" i="3"/>
  <c r="N22" i="3"/>
  <c r="O22" i="3" s="1"/>
  <c r="E23" i="3"/>
  <c r="G23" i="3"/>
  <c r="I23" i="3"/>
  <c r="K23" i="3"/>
  <c r="M23" i="3"/>
  <c r="N23" i="3"/>
  <c r="O23" i="3" s="1"/>
  <c r="E24" i="3"/>
  <c r="G24" i="3"/>
  <c r="I24" i="3"/>
  <c r="K24" i="3"/>
  <c r="M24" i="3"/>
  <c r="N24" i="3"/>
  <c r="O24" i="3" s="1"/>
  <c r="E25" i="3"/>
  <c r="G25" i="3"/>
  <c r="I25" i="3"/>
  <c r="K25" i="3"/>
  <c r="M25" i="3"/>
  <c r="N25" i="3"/>
  <c r="O25" i="3" s="1"/>
  <c r="E26" i="3"/>
  <c r="G26" i="3"/>
  <c r="I26" i="3"/>
  <c r="K26" i="3"/>
  <c r="M26" i="3"/>
  <c r="N26" i="3"/>
  <c r="O26" i="3" s="1"/>
  <c r="E27" i="3"/>
  <c r="G27" i="3"/>
  <c r="I27" i="3"/>
  <c r="K27" i="3"/>
  <c r="M27" i="3"/>
  <c r="N27" i="3"/>
  <c r="O27" i="3" s="1"/>
  <c r="E28" i="3"/>
  <c r="G28" i="3"/>
  <c r="I28" i="3"/>
  <c r="K28" i="3"/>
  <c r="M28" i="3"/>
  <c r="N28" i="3"/>
  <c r="O28" i="3" s="1"/>
  <c r="E29" i="3"/>
  <c r="G29" i="3"/>
  <c r="I29" i="3"/>
  <c r="K29" i="3"/>
  <c r="M29" i="3"/>
  <c r="N29" i="3"/>
  <c r="O29" i="3" s="1"/>
  <c r="E30" i="3"/>
  <c r="G30" i="3"/>
  <c r="I30" i="3"/>
  <c r="K30" i="3"/>
  <c r="M30" i="3"/>
  <c r="N30" i="3"/>
  <c r="O30" i="3" s="1"/>
  <c r="E31" i="3"/>
  <c r="G31" i="3"/>
  <c r="I31" i="3"/>
  <c r="K31" i="3"/>
  <c r="M31" i="3"/>
  <c r="N31" i="3"/>
  <c r="O31" i="3" s="1"/>
  <c r="E32" i="3"/>
  <c r="G32" i="3"/>
  <c r="I32" i="3"/>
  <c r="K32" i="3"/>
  <c r="M32" i="3"/>
  <c r="N32" i="3"/>
  <c r="O32" i="3" s="1"/>
  <c r="E33" i="3"/>
  <c r="G33" i="3"/>
  <c r="I33" i="3"/>
  <c r="K33" i="3"/>
  <c r="M33" i="3"/>
  <c r="N33" i="3"/>
  <c r="O33" i="3" s="1"/>
  <c r="E34" i="3"/>
  <c r="G34" i="3"/>
  <c r="I34" i="3"/>
  <c r="K34" i="3"/>
  <c r="M34" i="3"/>
  <c r="N34" i="3"/>
  <c r="O34" i="3" s="1"/>
  <c r="E35" i="3"/>
  <c r="G35" i="3"/>
  <c r="I35" i="3"/>
  <c r="K35" i="3"/>
  <c r="M35" i="3"/>
  <c r="N35" i="3"/>
  <c r="O35" i="3" s="1"/>
  <c r="E36" i="3"/>
  <c r="G36" i="3"/>
  <c r="I36" i="3"/>
  <c r="K36" i="3"/>
  <c r="M36" i="3"/>
  <c r="N36" i="3"/>
  <c r="O36" i="3" s="1"/>
  <c r="E37" i="3"/>
  <c r="G37" i="3"/>
  <c r="I37" i="3"/>
  <c r="K37" i="3"/>
  <c r="M37" i="3"/>
  <c r="N37" i="3"/>
  <c r="O37" i="3" s="1"/>
  <c r="E38" i="3"/>
  <c r="G38" i="3"/>
  <c r="I38" i="3"/>
  <c r="K38" i="3"/>
  <c r="M38" i="3"/>
  <c r="N38" i="3"/>
  <c r="O38" i="3" s="1"/>
  <c r="P38" i="3" l="1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M49" i="2"/>
  <c r="M39" i="2"/>
  <c r="M45" i="2"/>
  <c r="M54" i="2"/>
  <c r="M50" i="2"/>
  <c r="M43" i="2"/>
  <c r="M44" i="2"/>
  <c r="M48" i="2"/>
  <c r="M52" i="2"/>
  <c r="M53" i="2"/>
  <c r="M55" i="2"/>
  <c r="M47" i="2"/>
  <c r="M42" i="2"/>
  <c r="M46" i="2"/>
  <c r="M41" i="2"/>
  <c r="M37" i="2"/>
  <c r="M40" i="2"/>
  <c r="M38" i="2"/>
  <c r="M51" i="2"/>
  <c r="K49" i="2"/>
  <c r="K39" i="2"/>
  <c r="K45" i="2"/>
  <c r="K54" i="2"/>
  <c r="K50" i="2"/>
  <c r="K43" i="2"/>
  <c r="K44" i="2"/>
  <c r="K48" i="2"/>
  <c r="K52" i="2"/>
  <c r="K53" i="2"/>
  <c r="K55" i="2"/>
  <c r="K47" i="2"/>
  <c r="K42" i="2"/>
  <c r="K46" i="2"/>
  <c r="K41" i="2"/>
  <c r="K37" i="2"/>
  <c r="K40" i="2"/>
  <c r="K38" i="2"/>
  <c r="K51" i="2"/>
  <c r="I49" i="2"/>
  <c r="I39" i="2"/>
  <c r="I45" i="2"/>
  <c r="I54" i="2"/>
  <c r="I50" i="2"/>
  <c r="I43" i="2"/>
  <c r="I44" i="2"/>
  <c r="I48" i="2"/>
  <c r="I52" i="2"/>
  <c r="I53" i="2"/>
  <c r="I55" i="2"/>
  <c r="I47" i="2"/>
  <c r="I42" i="2"/>
  <c r="I46" i="2"/>
  <c r="I41" i="2"/>
  <c r="I37" i="2"/>
  <c r="I40" i="2"/>
  <c r="I38" i="2"/>
  <c r="I51" i="2"/>
  <c r="G49" i="2"/>
  <c r="G39" i="2"/>
  <c r="G45" i="2"/>
  <c r="G54" i="2"/>
  <c r="G50" i="2"/>
  <c r="G43" i="2"/>
  <c r="G44" i="2"/>
  <c r="G48" i="2"/>
  <c r="G52" i="2"/>
  <c r="G53" i="2"/>
  <c r="G55" i="2"/>
  <c r="G47" i="2"/>
  <c r="G42" i="2"/>
  <c r="G46" i="2"/>
  <c r="G41" i="2"/>
  <c r="G37" i="2"/>
  <c r="G40" i="2"/>
  <c r="G38" i="2"/>
  <c r="G51" i="2"/>
  <c r="E38" i="2"/>
  <c r="E40" i="2"/>
  <c r="E37" i="2"/>
  <c r="E41" i="2"/>
  <c r="E46" i="2"/>
  <c r="E42" i="2"/>
  <c r="E47" i="2"/>
  <c r="E55" i="2"/>
  <c r="E53" i="2"/>
  <c r="E52" i="2"/>
  <c r="E48" i="2"/>
  <c r="E44" i="2"/>
  <c r="E43" i="2"/>
  <c r="E50" i="2"/>
  <c r="E54" i="2"/>
  <c r="E45" i="2"/>
  <c r="E39" i="2"/>
  <c r="E49" i="2"/>
  <c r="E51" i="2"/>
  <c r="E50" i="1"/>
  <c r="E13" i="1"/>
  <c r="M32" i="2"/>
  <c r="M28" i="2"/>
  <c r="M20" i="2"/>
  <c r="M19" i="2"/>
  <c r="M18" i="2"/>
  <c r="M26" i="2"/>
  <c r="M17" i="2"/>
  <c r="M22" i="2"/>
  <c r="M31" i="2"/>
  <c r="M29" i="2"/>
  <c r="M33" i="2"/>
  <c r="M24" i="2"/>
  <c r="M25" i="2"/>
  <c r="M30" i="2"/>
  <c r="M27" i="2"/>
  <c r="M23" i="2"/>
  <c r="M21" i="2"/>
  <c r="K32" i="2"/>
  <c r="K28" i="2"/>
  <c r="K20" i="2"/>
  <c r="K19" i="2"/>
  <c r="K18" i="2"/>
  <c r="K26" i="2"/>
  <c r="K17" i="2"/>
  <c r="K22" i="2"/>
  <c r="K31" i="2"/>
  <c r="K29" i="2"/>
  <c r="K33" i="2"/>
  <c r="K24" i="2"/>
  <c r="K25" i="2"/>
  <c r="K30" i="2"/>
  <c r="K27" i="2"/>
  <c r="K23" i="2"/>
  <c r="K21" i="2"/>
  <c r="I32" i="2"/>
  <c r="I28" i="2"/>
  <c r="I20" i="2"/>
  <c r="I19" i="2"/>
  <c r="I18" i="2"/>
  <c r="I26" i="2"/>
  <c r="I17" i="2"/>
  <c r="I22" i="2"/>
  <c r="I31" i="2"/>
  <c r="I29" i="2"/>
  <c r="I33" i="2"/>
  <c r="I24" i="2"/>
  <c r="I25" i="2"/>
  <c r="I30" i="2"/>
  <c r="I27" i="2"/>
  <c r="I23" i="2"/>
  <c r="I21" i="2"/>
  <c r="G32" i="2"/>
  <c r="G28" i="2"/>
  <c r="G20" i="2"/>
  <c r="G19" i="2"/>
  <c r="G18" i="2"/>
  <c r="G26" i="2"/>
  <c r="G17" i="2"/>
  <c r="G22" i="2"/>
  <c r="G31" i="2"/>
  <c r="G29" i="2"/>
  <c r="G33" i="2"/>
  <c r="G24" i="2"/>
  <c r="G25" i="2"/>
  <c r="G30" i="2"/>
  <c r="G27" i="2"/>
  <c r="G23" i="2"/>
  <c r="G21" i="2"/>
  <c r="E23" i="2"/>
  <c r="E27" i="2"/>
  <c r="E30" i="2"/>
  <c r="E25" i="2"/>
  <c r="E24" i="2"/>
  <c r="E33" i="2"/>
  <c r="E29" i="2"/>
  <c r="E31" i="2"/>
  <c r="E22" i="2"/>
  <c r="E17" i="2"/>
  <c r="E26" i="2"/>
  <c r="E18" i="2"/>
  <c r="E19" i="2"/>
  <c r="E20" i="2"/>
  <c r="E28" i="2"/>
  <c r="E32" i="2"/>
  <c r="E21" i="2"/>
  <c r="M47" i="1"/>
  <c r="M53" i="1"/>
  <c r="M51" i="1"/>
  <c r="M46" i="1"/>
  <c r="M49" i="1"/>
  <c r="M52" i="1"/>
  <c r="M48" i="1"/>
  <c r="M50" i="1"/>
  <c r="K47" i="1"/>
  <c r="K53" i="1"/>
  <c r="K51" i="1"/>
  <c r="K46" i="1"/>
  <c r="K49" i="1"/>
  <c r="K52" i="1"/>
  <c r="K48" i="1"/>
  <c r="K50" i="1"/>
  <c r="I47" i="1"/>
  <c r="I53" i="1"/>
  <c r="I51" i="1"/>
  <c r="I46" i="1"/>
  <c r="I49" i="1"/>
  <c r="I52" i="1"/>
  <c r="I48" i="1"/>
  <c r="I50" i="1"/>
  <c r="G47" i="1"/>
  <c r="G53" i="1"/>
  <c r="G51" i="1"/>
  <c r="G46" i="1"/>
  <c r="G49" i="1"/>
  <c r="G52" i="1"/>
  <c r="G48" i="1"/>
  <c r="G50" i="1"/>
  <c r="E48" i="1"/>
  <c r="E52" i="1"/>
  <c r="E49" i="1"/>
  <c r="E46" i="1"/>
  <c r="E51" i="1"/>
  <c r="E53" i="1"/>
  <c r="E47" i="1"/>
  <c r="E35" i="1"/>
  <c r="E24" i="1"/>
  <c r="E20" i="1"/>
  <c r="Q48" i="1"/>
  <c r="Q52" i="1"/>
  <c r="Q49" i="1"/>
  <c r="Q46" i="1"/>
  <c r="Q51" i="1"/>
  <c r="Q53" i="1"/>
  <c r="Q47" i="1"/>
  <c r="Q50" i="1"/>
  <c r="Q15" i="1"/>
  <c r="Q18" i="1"/>
  <c r="Q16" i="1"/>
  <c r="Q8" i="1"/>
  <c r="Q9" i="1"/>
  <c r="Q10" i="1"/>
  <c r="Q12" i="1"/>
  <c r="Q14" i="1"/>
  <c r="Q19" i="1"/>
  <c r="Q17" i="1"/>
  <c r="Q20" i="1"/>
  <c r="Q11" i="1"/>
  <c r="Q13" i="1"/>
  <c r="Q25" i="1"/>
  <c r="Q26" i="1"/>
  <c r="Q27" i="1"/>
  <c r="Q28" i="1"/>
  <c r="Q29" i="1"/>
  <c r="Q30" i="1"/>
  <c r="Q31" i="1"/>
  <c r="Q24" i="1"/>
  <c r="Q36" i="1"/>
  <c r="Q37" i="1"/>
  <c r="Q38" i="1"/>
  <c r="Q39" i="1"/>
  <c r="Q40" i="1"/>
  <c r="Q41" i="1"/>
  <c r="Q42" i="1"/>
  <c r="Q35" i="1"/>
  <c r="N38" i="1"/>
  <c r="P38" i="1" s="1"/>
  <c r="M38" i="1"/>
  <c r="K38" i="1"/>
  <c r="I38" i="1"/>
  <c r="G38" i="1"/>
  <c r="E38" i="1"/>
  <c r="N29" i="1"/>
  <c r="P29" i="1" s="1"/>
  <c r="M29" i="1"/>
  <c r="K29" i="1"/>
  <c r="I29" i="1"/>
  <c r="G29" i="1"/>
  <c r="E29" i="1"/>
  <c r="E30" i="1"/>
  <c r="G30" i="1"/>
  <c r="I30" i="1"/>
  <c r="K30" i="1"/>
  <c r="M30" i="1"/>
  <c r="N30" i="1"/>
  <c r="P30" i="1" s="1"/>
  <c r="E31" i="1"/>
  <c r="E27" i="1"/>
  <c r="E28" i="1"/>
  <c r="E26" i="1"/>
  <c r="E25" i="1"/>
  <c r="G31" i="1"/>
  <c r="G27" i="1"/>
  <c r="G28" i="1"/>
  <c r="G26" i="1"/>
  <c r="G25" i="1"/>
  <c r="G24" i="1"/>
  <c r="I31" i="1"/>
  <c r="I27" i="1"/>
  <c r="I28" i="1"/>
  <c r="I26" i="1"/>
  <c r="I25" i="1"/>
  <c r="I24" i="1"/>
  <c r="K31" i="1"/>
  <c r="K27" i="1"/>
  <c r="K28" i="1"/>
  <c r="K26" i="1"/>
  <c r="K25" i="1"/>
  <c r="K24" i="1"/>
  <c r="M25" i="1"/>
  <c r="M26" i="1"/>
  <c r="M28" i="1"/>
  <c r="M27" i="1"/>
  <c r="M31" i="1"/>
  <c r="M24" i="1"/>
  <c r="N28" i="1"/>
  <c r="P28" i="1" s="1"/>
  <c r="N27" i="1"/>
  <c r="P27" i="1" s="1"/>
  <c r="N26" i="1"/>
  <c r="P26" i="1" s="1"/>
  <c r="N31" i="1"/>
  <c r="P31" i="1" s="1"/>
  <c r="N47" i="1"/>
  <c r="N53" i="1"/>
  <c r="N51" i="1"/>
  <c r="N46" i="1"/>
  <c r="N49" i="1"/>
  <c r="N52" i="1"/>
  <c r="N48" i="1"/>
  <c r="N50" i="1"/>
  <c r="N50" i="2"/>
  <c r="N43" i="2"/>
  <c r="P43" i="2" s="1"/>
  <c r="N44" i="2"/>
  <c r="P44" i="2" s="1"/>
  <c r="N54" i="2"/>
  <c r="P54" i="2"/>
  <c r="N45" i="2"/>
  <c r="P45" i="2"/>
  <c r="N39" i="2"/>
  <c r="P39" i="2"/>
  <c r="N49" i="2"/>
  <c r="P49" i="2" s="1"/>
  <c r="N48" i="2"/>
  <c r="P48" i="2" s="1"/>
  <c r="N52" i="2"/>
  <c r="N53" i="2"/>
  <c r="P53" i="2" s="1"/>
  <c r="N55" i="2"/>
  <c r="N47" i="2"/>
  <c r="N42" i="2"/>
  <c r="P42" i="2" s="1"/>
  <c r="N46" i="2"/>
  <c r="N41" i="2"/>
  <c r="N37" i="2"/>
  <c r="N40" i="2"/>
  <c r="P40" i="2" s="1"/>
  <c r="N38" i="2"/>
  <c r="N51" i="2"/>
  <c r="N17" i="2"/>
  <c r="N22" i="2"/>
  <c r="P22" i="2" s="1"/>
  <c r="N31" i="2"/>
  <c r="N29" i="2"/>
  <c r="N19" i="2"/>
  <c r="P19" i="2" s="1"/>
  <c r="N18" i="2"/>
  <c r="P18" i="2" s="1"/>
  <c r="N26" i="2"/>
  <c r="N28" i="2"/>
  <c r="P28" i="2" s="1"/>
  <c r="N20" i="2"/>
  <c r="P20" i="2" s="1"/>
  <c r="N32" i="2"/>
  <c r="P32" i="2" s="1"/>
  <c r="N33" i="2"/>
  <c r="P33" i="2" s="1"/>
  <c r="N24" i="2"/>
  <c r="P24" i="2" s="1"/>
  <c r="N25" i="2"/>
  <c r="P25" i="2" s="1"/>
  <c r="N30" i="2"/>
  <c r="P30" i="2" s="1"/>
  <c r="N27" i="2"/>
  <c r="P27" i="2" s="1"/>
  <c r="N23" i="2"/>
  <c r="P23" i="2" s="1"/>
  <c r="N21" i="2"/>
  <c r="P21" i="2" s="1"/>
  <c r="M11" i="1"/>
  <c r="M20" i="1"/>
  <c r="M17" i="1"/>
  <c r="M19" i="1"/>
  <c r="M14" i="1"/>
  <c r="M12" i="1"/>
  <c r="M10" i="1"/>
  <c r="M9" i="1"/>
  <c r="M8" i="1"/>
  <c r="M16" i="1"/>
  <c r="M18" i="1"/>
  <c r="M15" i="1"/>
  <c r="M13" i="1"/>
  <c r="K11" i="1"/>
  <c r="K20" i="1"/>
  <c r="K17" i="1"/>
  <c r="K19" i="1"/>
  <c r="K14" i="1"/>
  <c r="K12" i="1"/>
  <c r="K10" i="1"/>
  <c r="K9" i="1"/>
  <c r="K8" i="1"/>
  <c r="K16" i="1"/>
  <c r="K18" i="1"/>
  <c r="K15" i="1"/>
  <c r="K13" i="1"/>
  <c r="I11" i="1"/>
  <c r="I20" i="1"/>
  <c r="I17" i="1"/>
  <c r="I19" i="1"/>
  <c r="I14" i="1"/>
  <c r="I12" i="1"/>
  <c r="I10" i="1"/>
  <c r="I9" i="1"/>
  <c r="I8" i="1"/>
  <c r="I16" i="1"/>
  <c r="I18" i="1"/>
  <c r="I15" i="1"/>
  <c r="I13" i="1"/>
  <c r="G11" i="1"/>
  <c r="G20" i="1"/>
  <c r="G17" i="1"/>
  <c r="G19" i="1"/>
  <c r="G14" i="1"/>
  <c r="G12" i="1"/>
  <c r="G10" i="1"/>
  <c r="G9" i="1"/>
  <c r="G8" i="1"/>
  <c r="G16" i="1"/>
  <c r="G18" i="1"/>
  <c r="G15" i="1"/>
  <c r="G13" i="1"/>
  <c r="E15" i="1"/>
  <c r="E18" i="1"/>
  <c r="E16" i="1"/>
  <c r="E8" i="1"/>
  <c r="E9" i="1"/>
  <c r="E10" i="1"/>
  <c r="E12" i="1"/>
  <c r="E14" i="1"/>
  <c r="E19" i="1"/>
  <c r="E17" i="1"/>
  <c r="E11" i="1"/>
  <c r="N11" i="1"/>
  <c r="P11" i="1" s="1"/>
  <c r="N20" i="1"/>
  <c r="P20" i="1" s="1"/>
  <c r="N17" i="1"/>
  <c r="P17" i="1" s="1"/>
  <c r="N19" i="1"/>
  <c r="P19" i="1" s="1"/>
  <c r="N14" i="1"/>
  <c r="P14" i="1" s="1"/>
  <c r="N12" i="1"/>
  <c r="P12" i="1" s="1"/>
  <c r="N10" i="1"/>
  <c r="P10" i="1" s="1"/>
  <c r="N9" i="1"/>
  <c r="P9" i="1" s="1"/>
  <c r="N8" i="1"/>
  <c r="P8" i="1" s="1"/>
  <c r="N16" i="1"/>
  <c r="P16" i="1" s="1"/>
  <c r="N18" i="1"/>
  <c r="P18" i="1" s="1"/>
  <c r="N15" i="1"/>
  <c r="P15" i="1" s="1"/>
  <c r="N13" i="1"/>
  <c r="P13" i="1" s="1"/>
  <c r="N8" i="2"/>
  <c r="P8" i="2" s="1"/>
  <c r="M8" i="2"/>
  <c r="K8" i="2"/>
  <c r="I8" i="2"/>
  <c r="G8" i="2"/>
  <c r="E8" i="2"/>
  <c r="N10" i="2"/>
  <c r="P10" i="2" s="1"/>
  <c r="M10" i="2"/>
  <c r="K10" i="2"/>
  <c r="I10" i="2"/>
  <c r="G10" i="2"/>
  <c r="E10" i="2"/>
  <c r="N12" i="2"/>
  <c r="P12" i="2" s="1"/>
  <c r="M12" i="2"/>
  <c r="K12" i="2"/>
  <c r="I12" i="2"/>
  <c r="G12" i="2"/>
  <c r="E12" i="2"/>
  <c r="N9" i="2"/>
  <c r="P9" i="2" s="1"/>
  <c r="M9" i="2"/>
  <c r="K9" i="2"/>
  <c r="I9" i="2"/>
  <c r="G9" i="2"/>
  <c r="E9" i="2"/>
  <c r="N11" i="2"/>
  <c r="P11" i="2" s="1"/>
  <c r="M11" i="2"/>
  <c r="K11" i="2"/>
  <c r="I11" i="2"/>
  <c r="G11" i="2"/>
  <c r="E11" i="2"/>
  <c r="N13" i="2"/>
  <c r="P13" i="2" s="1"/>
  <c r="M13" i="2"/>
  <c r="K13" i="2"/>
  <c r="I13" i="2"/>
  <c r="G13" i="2"/>
  <c r="E13" i="2"/>
  <c r="N37" i="1"/>
  <c r="P37" i="1" s="1"/>
  <c r="M37" i="1"/>
  <c r="K37" i="1"/>
  <c r="I37" i="1"/>
  <c r="G37" i="1"/>
  <c r="E37" i="1"/>
  <c r="N40" i="1"/>
  <c r="P40" i="1" s="1"/>
  <c r="M40" i="1"/>
  <c r="K40" i="1"/>
  <c r="I40" i="1"/>
  <c r="G40" i="1"/>
  <c r="E40" i="1"/>
  <c r="N42" i="1"/>
  <c r="P42" i="1" s="1"/>
  <c r="M42" i="1"/>
  <c r="K42" i="1"/>
  <c r="I42" i="1"/>
  <c r="G42" i="1"/>
  <c r="E42" i="1"/>
  <c r="N41" i="1"/>
  <c r="P41" i="1" s="1"/>
  <c r="M41" i="1"/>
  <c r="K41" i="1"/>
  <c r="I41" i="1"/>
  <c r="G41" i="1"/>
  <c r="E41" i="1"/>
  <c r="N39" i="1"/>
  <c r="P39" i="1" s="1"/>
  <c r="M39" i="1"/>
  <c r="K39" i="1"/>
  <c r="I39" i="1"/>
  <c r="G39" i="1"/>
  <c r="E39" i="1"/>
  <c r="N36" i="1"/>
  <c r="P36" i="1" s="1"/>
  <c r="M36" i="1"/>
  <c r="K36" i="1"/>
  <c r="I36" i="1"/>
  <c r="G36" i="1"/>
  <c r="E36" i="1"/>
  <c r="N35" i="1"/>
  <c r="P35" i="1" s="1"/>
  <c r="M35" i="1"/>
  <c r="K35" i="1"/>
  <c r="I35" i="1"/>
  <c r="G35" i="1"/>
  <c r="N24" i="1"/>
  <c r="P24" i="1" s="1"/>
  <c r="N25" i="1"/>
  <c r="P25" i="1" s="1"/>
  <c r="O21" i="2" l="1"/>
  <c r="P51" i="2"/>
  <c r="O51" i="2"/>
  <c r="P50" i="1"/>
  <c r="O50" i="1"/>
  <c r="P48" i="1"/>
  <c r="O48" i="1"/>
  <c r="P52" i="1"/>
  <c r="O52" i="1"/>
  <c r="P49" i="1"/>
  <c r="O49" i="1"/>
  <c r="P46" i="1"/>
  <c r="O46" i="1"/>
  <c r="P51" i="1"/>
  <c r="O51" i="1"/>
  <c r="P53" i="1"/>
  <c r="O53" i="1"/>
  <c r="P47" i="1"/>
  <c r="O47" i="1"/>
  <c r="O38" i="1"/>
  <c r="O30" i="1"/>
  <c r="O29" i="1"/>
  <c r="O25" i="1"/>
  <c r="O24" i="1"/>
  <c r="O31" i="1"/>
  <c r="O26" i="1"/>
  <c r="O27" i="1"/>
  <c r="O28" i="1"/>
  <c r="O26" i="2"/>
  <c r="O47" i="2"/>
  <c r="O50" i="2"/>
  <c r="O37" i="2"/>
  <c r="O49" i="2"/>
  <c r="P47" i="2"/>
  <c r="O39" i="2"/>
  <c r="O48" i="2"/>
  <c r="O42" i="2"/>
  <c r="O55" i="2"/>
  <c r="P50" i="2"/>
  <c r="O40" i="2"/>
  <c r="O54" i="2"/>
  <c r="O44" i="2"/>
  <c r="O53" i="2"/>
  <c r="O41" i="2"/>
  <c r="O45" i="2"/>
  <c r="O43" i="2"/>
  <c r="O52" i="2"/>
  <c r="O46" i="2"/>
  <c r="O38" i="2"/>
  <c r="O28" i="2"/>
  <c r="O31" i="2"/>
  <c r="O25" i="2"/>
  <c r="O20" i="2"/>
  <c r="O29" i="2"/>
  <c r="O30" i="2"/>
  <c r="O19" i="2"/>
  <c r="O17" i="2"/>
  <c r="O33" i="2"/>
  <c r="O27" i="2"/>
  <c r="O32" i="2"/>
  <c r="O18" i="2"/>
  <c r="O22" i="2"/>
  <c r="O24" i="2"/>
  <c r="O23" i="2"/>
  <c r="O35" i="1"/>
  <c r="O36" i="1"/>
  <c r="O41" i="1"/>
  <c r="O16" i="1"/>
  <c r="O12" i="1"/>
  <c r="O20" i="1"/>
  <c r="O18" i="1"/>
  <c r="O39" i="1"/>
  <c r="O42" i="1"/>
  <c r="O37" i="1"/>
  <c r="O15" i="1"/>
  <c r="O9" i="1"/>
  <c r="O19" i="1"/>
  <c r="P38" i="2"/>
  <c r="P52" i="2"/>
  <c r="P29" i="2"/>
  <c r="P41" i="2"/>
  <c r="P31" i="2"/>
  <c r="P46" i="2"/>
  <c r="P17" i="2"/>
  <c r="P37" i="2"/>
  <c r="P55" i="2"/>
  <c r="P26" i="2"/>
  <c r="O11" i="1"/>
  <c r="O14" i="1"/>
  <c r="O8" i="1"/>
  <c r="O40" i="1"/>
  <c r="O13" i="1"/>
  <c r="O17" i="1"/>
  <c r="O10" i="1"/>
  <c r="O13" i="2"/>
  <c r="O11" i="2"/>
  <c r="O9" i="2"/>
  <c r="O12" i="2"/>
  <c r="O10" i="2"/>
  <c r="O8" i="2"/>
</calcChain>
</file>

<file path=xl/sharedStrings.xml><?xml version="1.0" encoding="utf-8"?>
<sst xmlns="http://schemas.openxmlformats.org/spreadsheetml/2006/main" count="391" uniqueCount="262">
  <si>
    <t>NAME</t>
  </si>
  <si>
    <t>CLUB</t>
  </si>
  <si>
    <t>VAULT</t>
  </si>
  <si>
    <t>POSn</t>
  </si>
  <si>
    <t>BARS</t>
  </si>
  <si>
    <t>BEAM</t>
  </si>
  <si>
    <t>FLOOR</t>
  </si>
  <si>
    <t>R &amp; C</t>
  </si>
  <si>
    <t>TOTAL</t>
  </si>
  <si>
    <t>COMPULSORY 4</t>
  </si>
  <si>
    <t>COMPULSORY 3</t>
  </si>
  <si>
    <t>7</t>
  </si>
  <si>
    <t>8</t>
  </si>
  <si>
    <t>13</t>
  </si>
  <si>
    <t>14</t>
  </si>
  <si>
    <t>18</t>
  </si>
  <si>
    <t>1</t>
  </si>
  <si>
    <t>Jayda Smith</t>
  </si>
  <si>
    <t xml:space="preserve">Revolution </t>
  </si>
  <si>
    <t>2</t>
  </si>
  <si>
    <t>Daisy Birch</t>
  </si>
  <si>
    <t>3</t>
  </si>
  <si>
    <t>Eva Angel</t>
  </si>
  <si>
    <t xml:space="preserve">Rugby </t>
  </si>
  <si>
    <t>Evie Ashurst</t>
  </si>
  <si>
    <t>5</t>
  </si>
  <si>
    <t>Fraya Cruxton</t>
  </si>
  <si>
    <t>6</t>
  </si>
  <si>
    <t>Amelia Clarke</t>
  </si>
  <si>
    <t>Uttoxeter</t>
  </si>
  <si>
    <t>Evie Davies</t>
  </si>
  <si>
    <t>Holly Beeston</t>
  </si>
  <si>
    <t>9</t>
  </si>
  <si>
    <t>Evelyn (Evie) Eldershaw</t>
  </si>
  <si>
    <t>10</t>
  </si>
  <si>
    <t>Lucy Cooper</t>
  </si>
  <si>
    <t>Millie Bell</t>
  </si>
  <si>
    <t>Park Wrekin</t>
  </si>
  <si>
    <t>12</t>
  </si>
  <si>
    <t>Kloida Ujika</t>
  </si>
  <si>
    <t>Lily Dudley</t>
  </si>
  <si>
    <t>Amora Callister Martin</t>
  </si>
  <si>
    <t xml:space="preserve">Park Wrekin  </t>
  </si>
  <si>
    <t>Sophie Lee</t>
  </si>
  <si>
    <t xml:space="preserve">Uttoxeter </t>
  </si>
  <si>
    <t>17</t>
  </si>
  <si>
    <t>Phoebe Seaton</t>
  </si>
  <si>
    <t>1st May 2022</t>
  </si>
  <si>
    <t xml:space="preserve">Tamworth  </t>
  </si>
  <si>
    <t>NATIONAL GRADE 1</t>
  </si>
  <si>
    <t>Willow McKenzie</t>
  </si>
  <si>
    <t xml:space="preserve">Birmingham Flames </t>
  </si>
  <si>
    <t>19</t>
  </si>
  <si>
    <t>Sienna Mccormack</t>
  </si>
  <si>
    <t xml:space="preserve">City of Birmingham </t>
  </si>
  <si>
    <t>Jessica Harris</t>
  </si>
  <si>
    <t xml:space="preserve">City Of Worcester </t>
  </si>
  <si>
    <t>21</t>
  </si>
  <si>
    <t>Catherine O'Donovan</t>
  </si>
  <si>
    <t xml:space="preserve">Midlands </t>
  </si>
  <si>
    <t>22</t>
  </si>
  <si>
    <t>Zoe Ward</t>
  </si>
  <si>
    <t>Shrewsbury</t>
  </si>
  <si>
    <t>Amelia Tew</t>
  </si>
  <si>
    <t>COMPULSORY 5</t>
  </si>
  <si>
    <t>24</t>
  </si>
  <si>
    <t>Ashlyn Warby</t>
  </si>
  <si>
    <t>25</t>
  </si>
  <si>
    <t>Pippa  Eley</t>
  </si>
  <si>
    <t>26</t>
  </si>
  <si>
    <t>Rosie Bell</t>
  </si>
  <si>
    <t>27</t>
  </si>
  <si>
    <t>Lilly-Mae Clayton</t>
  </si>
  <si>
    <t>Darcy Basra</t>
  </si>
  <si>
    <t>29</t>
  </si>
  <si>
    <t>Keira-May Mason</t>
  </si>
  <si>
    <t>30</t>
  </si>
  <si>
    <t>Lottie Bushell</t>
  </si>
  <si>
    <t>31</t>
  </si>
  <si>
    <t>32</t>
  </si>
  <si>
    <t>Gracie Gilbert-Spencer</t>
  </si>
  <si>
    <t>33</t>
  </si>
  <si>
    <t>Iris Howard</t>
  </si>
  <si>
    <t>Jessica Farrington</t>
  </si>
  <si>
    <t xml:space="preserve">Evie Hathaway </t>
  </si>
  <si>
    <t>36</t>
  </si>
  <si>
    <t>Natalia Sikorska</t>
  </si>
  <si>
    <t>NATIONAL GRADE 2</t>
  </si>
  <si>
    <t>Holly Saunders</t>
  </si>
  <si>
    <t>38</t>
  </si>
  <si>
    <t>Emily Casey</t>
  </si>
  <si>
    <t>39</t>
  </si>
  <si>
    <t>Grace Macrory</t>
  </si>
  <si>
    <t>Jamelia Jones</t>
  </si>
  <si>
    <t>Elizabete Kokorevica</t>
  </si>
  <si>
    <t>Coventry Phoenix</t>
  </si>
  <si>
    <t>42</t>
  </si>
  <si>
    <t>Ella Bradley</t>
  </si>
  <si>
    <t>Hereford Sparks</t>
  </si>
  <si>
    <t>43</t>
  </si>
  <si>
    <t>Lily Batstone</t>
  </si>
  <si>
    <t>Georgia Burger</t>
  </si>
  <si>
    <t>45</t>
  </si>
  <si>
    <t>Ruby Wafer</t>
  </si>
  <si>
    <t>46</t>
  </si>
  <si>
    <t>Elizabeth  Brown</t>
  </si>
  <si>
    <t>Sarah Fraser</t>
  </si>
  <si>
    <t>49</t>
  </si>
  <si>
    <t>Lina Tounsi</t>
  </si>
  <si>
    <t>50</t>
  </si>
  <si>
    <t>Megan Thomas</t>
  </si>
  <si>
    <t>51</t>
  </si>
  <si>
    <t>Sydney Hughes</t>
  </si>
  <si>
    <t>52</t>
  </si>
  <si>
    <t>Sasha Beddoe</t>
  </si>
  <si>
    <t>53</t>
  </si>
  <si>
    <t>Grace Floyd</t>
  </si>
  <si>
    <t>54</t>
  </si>
  <si>
    <t>Lexie Sutherland</t>
  </si>
  <si>
    <t>NATIONAL GRADE 3</t>
  </si>
  <si>
    <t>55</t>
  </si>
  <si>
    <t>Kate Greenwood</t>
  </si>
  <si>
    <t>56</t>
  </si>
  <si>
    <t>Avah Stevenson-Lea</t>
  </si>
  <si>
    <t>Addison Davies</t>
  </si>
  <si>
    <t>Rochelle Mwarewangepo</t>
  </si>
  <si>
    <t>59</t>
  </si>
  <si>
    <t>Shaye Watson</t>
  </si>
  <si>
    <t>Wolverhampton</t>
  </si>
  <si>
    <t>Aoife Evans</t>
  </si>
  <si>
    <t>61</t>
  </si>
  <si>
    <t>Tamworth</t>
  </si>
  <si>
    <t>65</t>
  </si>
  <si>
    <t>Laila Heaton</t>
  </si>
  <si>
    <t>Hollie Mann</t>
  </si>
  <si>
    <t>67</t>
  </si>
  <si>
    <t>Sophie Ragab</t>
  </si>
  <si>
    <t>68</t>
  </si>
  <si>
    <t>Poppy O'Sullivan</t>
  </si>
  <si>
    <t>69</t>
  </si>
  <si>
    <t>Isabelle Hughes</t>
  </si>
  <si>
    <t>Severn</t>
  </si>
  <si>
    <t>Makayla Radbourne</t>
  </si>
  <si>
    <t>Freya Genever</t>
  </si>
  <si>
    <t>Erin Mcdonald</t>
  </si>
  <si>
    <t xml:space="preserve">Coventry Phoenix </t>
  </si>
  <si>
    <t>75</t>
  </si>
  <si>
    <t>Amber James</t>
  </si>
  <si>
    <t>76</t>
  </si>
  <si>
    <t>Ruby-May Gullis</t>
  </si>
  <si>
    <t>77</t>
  </si>
  <si>
    <t>Melanie Hanson</t>
  </si>
  <si>
    <t>78</t>
  </si>
  <si>
    <t>Rhiannah  Mcintosh</t>
  </si>
  <si>
    <t>Wyre Forest</t>
  </si>
  <si>
    <t>Kaitlyn Irvine</t>
  </si>
  <si>
    <t>Tizane Beswick</t>
  </si>
  <si>
    <t>Francesca Carlton</t>
  </si>
  <si>
    <t>Jamie Reyner-Corbett</t>
  </si>
  <si>
    <t>Helena Finc</t>
  </si>
  <si>
    <t>87</t>
  </si>
  <si>
    <t>Abigail Timms</t>
  </si>
  <si>
    <t>88</t>
  </si>
  <si>
    <t>Evie Holmes</t>
  </si>
  <si>
    <t>89</t>
  </si>
  <si>
    <t>Milana Tweats</t>
  </si>
  <si>
    <t>COMPULSORY 2</t>
  </si>
  <si>
    <t xml:space="preserve"> </t>
  </si>
  <si>
    <t>Retake</t>
  </si>
  <si>
    <t>WEST MIDLANDS REGIONAL COMPULSORY CHAMPIONSHIPS</t>
  </si>
  <si>
    <t>Dhemi-Lea Simpson Taylor</t>
  </si>
  <si>
    <t>Cynthia Ye</t>
  </si>
  <si>
    <t>North Staffs</t>
  </si>
  <si>
    <t>Lydia Oakley</t>
  </si>
  <si>
    <t>146</t>
  </si>
  <si>
    <t>City of Worcester</t>
  </si>
  <si>
    <t>Lily Flavell</t>
  </si>
  <si>
    <t>126</t>
  </si>
  <si>
    <t xml:space="preserve">Severn </t>
  </si>
  <si>
    <t>Chloe Williams</t>
  </si>
  <si>
    <t>143</t>
  </si>
  <si>
    <t>Lulu Jewkes</t>
  </si>
  <si>
    <t>120</t>
  </si>
  <si>
    <t>Anna Lewis</t>
  </si>
  <si>
    <t>133</t>
  </si>
  <si>
    <t>Esme Lees</t>
  </si>
  <si>
    <t>131</t>
  </si>
  <si>
    <t>Connie Brian</t>
  </si>
  <si>
    <t>129</t>
  </si>
  <si>
    <t>Maisie Holdcroft</t>
  </si>
  <si>
    <t>136</t>
  </si>
  <si>
    <t>Keirie Mae Fellows</t>
  </si>
  <si>
    <t>137</t>
  </si>
  <si>
    <t>Holly Money</t>
  </si>
  <si>
    <t>121</t>
  </si>
  <si>
    <t>Annie-May Chinnock</t>
  </si>
  <si>
    <t>119</t>
  </si>
  <si>
    <t>Robyn Pressier</t>
  </si>
  <si>
    <t>138</t>
  </si>
  <si>
    <t>Harriet Carey</t>
  </si>
  <si>
    <t>127</t>
  </si>
  <si>
    <t>Rugby</t>
  </si>
  <si>
    <t>Autumn Morris</t>
  </si>
  <si>
    <t>149</t>
  </si>
  <si>
    <t>Lacey Hill</t>
  </si>
  <si>
    <t>128</t>
  </si>
  <si>
    <t>Eva Montgomery</t>
  </si>
  <si>
    <t>130</t>
  </si>
  <si>
    <t>Ella Taylor</t>
  </si>
  <si>
    <t>135</t>
  </si>
  <si>
    <t>Maddie McNeils</t>
  </si>
  <si>
    <t>132</t>
  </si>
  <si>
    <t>Mara Mullally</t>
  </si>
  <si>
    <t>134</t>
  </si>
  <si>
    <t>Aimee Hooper</t>
  </si>
  <si>
    <t>63</t>
  </si>
  <si>
    <t>Amalie Hughes</t>
  </si>
  <si>
    <t>139</t>
  </si>
  <si>
    <t>Revolution</t>
  </si>
  <si>
    <t>Jessica Smith</t>
  </si>
  <si>
    <t>148</t>
  </si>
  <si>
    <t>Caitlin Wooton</t>
  </si>
  <si>
    <t>145</t>
  </si>
  <si>
    <t>Alexia Roberts</t>
  </si>
  <si>
    <t>122</t>
  </si>
  <si>
    <t>Amelia Lees</t>
  </si>
  <si>
    <t>123</t>
  </si>
  <si>
    <t>JNB Gymnastics</t>
  </si>
  <si>
    <t>Sian Wilkinson</t>
  </si>
  <si>
    <t>142</t>
  </si>
  <si>
    <t>Isabella Rutter</t>
  </si>
  <si>
    <t>147</t>
  </si>
  <si>
    <t>Sophie Chan</t>
  </si>
  <si>
    <t>141</t>
  </si>
  <si>
    <t>Sophie Golding</t>
  </si>
  <si>
    <t>124</t>
  </si>
  <si>
    <t>Francesca Evans</t>
  </si>
  <si>
    <t>140</t>
  </si>
  <si>
    <t>Gracie Scales</t>
  </si>
  <si>
    <t>125</t>
  </si>
  <si>
    <t>NATIONAL GRADE 4</t>
  </si>
  <si>
    <t>30th April 2022</t>
  </si>
  <si>
    <t>Isla Swinburne</t>
  </si>
  <si>
    <t>Amelia Sheppard</t>
  </si>
  <si>
    <t>112</t>
  </si>
  <si>
    <t>Holly Siarbawa</t>
  </si>
  <si>
    <t>108</t>
  </si>
  <si>
    <t>Daria Ismail</t>
  </si>
  <si>
    <t>114</t>
  </si>
  <si>
    <t>Gracie Dean</t>
  </si>
  <si>
    <t>113</t>
  </si>
  <si>
    <t>Emmy Tisdale</t>
  </si>
  <si>
    <t>109</t>
  </si>
  <si>
    <t>Tilly Walton</t>
  </si>
  <si>
    <t>106</t>
  </si>
  <si>
    <t>Alia Reynolds</t>
  </si>
  <si>
    <t>110</t>
  </si>
  <si>
    <t>Honey O'Sullivan</t>
  </si>
  <si>
    <t>111</t>
  </si>
  <si>
    <t>NATIONAL GRADE 5</t>
  </si>
  <si>
    <t>WEST MIDLANDS NATIONAL GRADE 4 CHAMPIONSHIPS</t>
  </si>
  <si>
    <t>WEST MIDLANDS NATIONAL GRADES 3 2 1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</si>
</sst>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_ ;[Red]\-0.00\ "/>
  </numFmts>
  <fonts count="12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strike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Protection="0">
      <alignment vertical="top" wrapText="1"/>
    </xf>
    <xf numFmtId="0" fontId="1" fillId="0" borderId="0"/>
    <xf numFmtId="0" fontId="2" fillId="0" borderId="0"/>
    <xf numFmtId="0" fontId="10" fillId="0" borderId="0"/>
  </cellStyleXfs>
  <cellXfs count="61">
    <xf numFmtId="0" fontId="0" fillId="0" borderId="0" xfId="0"/>
    <xf numFmtId="164" fontId="5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5" fillId="0" borderId="2" xfId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2" xfId="3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2" xfId="3" applyFont="1" applyBorder="1" applyAlignment="1">
      <alignment vertical="center"/>
    </xf>
    <xf numFmtId="2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2" xfId="4" applyNumberFormat="1" applyFont="1" applyBorder="1" applyAlignment="1">
      <alignment horizontal="center" vertical="center"/>
    </xf>
    <xf numFmtId="2" fontId="8" fillId="2" borderId="2" xfId="3" applyNumberFormat="1" applyFont="1" applyFill="1" applyBorder="1" applyAlignment="1">
      <alignment horizontal="center" vertical="center"/>
    </xf>
    <xf numFmtId="49" fontId="8" fillId="0" borderId="3" xfId="4" applyNumberFormat="1" applyFont="1" applyBorder="1" applyAlignment="1">
      <alignment horizontal="center" vertical="center"/>
    </xf>
    <xf numFmtId="1" fontId="8" fillId="0" borderId="2" xfId="4" applyNumberFormat="1" applyFont="1" applyBorder="1" applyAlignment="1">
      <alignment horizontal="center" vertical="center"/>
    </xf>
    <xf numFmtId="1" fontId="8" fillId="0" borderId="3" xfId="4" applyNumberFormat="1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165" fontId="8" fillId="0" borderId="0" xfId="3" applyNumberFormat="1" applyFont="1" applyAlignment="1">
      <alignment vertical="center"/>
    </xf>
    <xf numFmtId="0" fontId="9" fillId="0" borderId="0" xfId="3" applyFont="1" applyAlignment="1">
      <alignment vertical="center"/>
    </xf>
    <xf numFmtId="164" fontId="8" fillId="0" borderId="0" xfId="3" applyNumberFormat="1" applyFont="1" applyAlignment="1">
      <alignment vertical="center"/>
    </xf>
    <xf numFmtId="0" fontId="8" fillId="0" borderId="2" xfId="4" applyFont="1" applyBorder="1" applyAlignment="1">
      <alignment vertical="center"/>
    </xf>
    <xf numFmtId="0" fontId="8" fillId="0" borderId="2" xfId="3" applyFont="1" applyBorder="1" applyAlignment="1">
      <alignment vertical="center"/>
    </xf>
    <xf numFmtId="164" fontId="8" fillId="0" borderId="2" xfId="3" applyNumberFormat="1" applyFont="1" applyBorder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164" fontId="8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164" fontId="9" fillId="0" borderId="0" xfId="3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4" fontId="9" fillId="0" borderId="2" xfId="3" applyNumberFormat="1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9" fillId="0" borderId="0" xfId="3" applyFont="1" applyAlignment="1">
      <alignment horizontal="center" vertical="center"/>
    </xf>
    <xf numFmtId="165" fontId="9" fillId="0" borderId="0" xfId="3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/>
    </xf>
    <xf numFmtId="164" fontId="8" fillId="2" borderId="2" xfId="3" applyNumberFormat="1" applyFont="1" applyFill="1" applyBorder="1" applyAlignment="1">
      <alignment horizontal="center" vertical="center"/>
    </xf>
    <xf numFmtId="164" fontId="11" fillId="2" borderId="2" xfId="3" applyNumberFormat="1" applyFont="1" applyFill="1" applyBorder="1" applyAlignment="1">
      <alignment horizontal="center" vertical="center"/>
    </xf>
    <xf numFmtId="0" fontId="8" fillId="0" borderId="2" xfId="5" applyFont="1" applyBorder="1" applyAlignment="1">
      <alignment vertical="center"/>
    </xf>
    <xf numFmtId="0" fontId="11" fillId="0" borderId="2" xfId="3" applyFont="1" applyBorder="1" applyAlignment="1">
      <alignment horizontal="center" vertical="center"/>
    </xf>
    <xf numFmtId="164" fontId="9" fillId="0" borderId="0" xfId="3" applyNumberFormat="1" applyFont="1" applyAlignment="1">
      <alignment vertical="center"/>
    </xf>
    <xf numFmtId="49" fontId="8" fillId="0" borderId="3" xfId="5" applyNumberFormat="1" applyFont="1" applyBorder="1" applyAlignment="1">
      <alignment horizontal="center" vertical="center"/>
    </xf>
    <xf numFmtId="1" fontId="8" fillId="0" borderId="2" xfId="5" applyNumberFormat="1" applyFont="1" applyBorder="1" applyAlignment="1">
      <alignment horizontal="center" vertical="center"/>
    </xf>
  </cellXfs>
  <cellStyles count="6">
    <cellStyle name="Normal" xfId="0" builtinId="0"/>
    <cellStyle name="Normal 2" xfId="2" xr:uid="{2382E664-1DEA-4A61-9419-ADE5E0B03F22}"/>
    <cellStyle name="Normal 2 2" xfId="1" xr:uid="{2E3660E3-78E5-4218-B72E-45C083298E28}"/>
    <cellStyle name="Normal 3" xfId="3" xr:uid="{18ABE7F1-3F9B-4C90-908F-B9D3A74E14CE}"/>
    <cellStyle name="Normal 4" xfId="4" xr:uid="{0450511D-65B6-4CBF-8836-427E68584365}"/>
    <cellStyle name="Normal 4 2" xfId="5" xr:uid="{16F71CEE-F76C-4F0B-884F-579FE0E7B200}"/>
  </cellStyles>
  <dxfs count="76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  <dxf>
      <fill>
        <patternFill>
          <bgColor rgb="FFFFFF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22"/>
        </patternFill>
      </fill>
    </dxf>
    <dxf>
      <fill>
        <patternFill patternType="solid">
          <fgColor indexed="6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9666-A585-4942-8E83-AB6A51925168}">
  <sheetPr>
    <pageSetUpPr fitToPage="1"/>
  </sheetPr>
  <dimension ref="A1:R55"/>
  <sheetViews>
    <sheetView tabSelected="1" zoomScale="90" zoomScaleNormal="90" workbookViewId="0">
      <selection sqref="A1:O1"/>
    </sheetView>
  </sheetViews>
  <sheetFormatPr defaultRowHeight="16" customHeight="1" x14ac:dyDescent="0.3"/>
  <cols>
    <col min="1" max="1" width="5.19921875" style="3" bestFit="1" customWidth="1"/>
    <col min="2" max="2" width="22.09765625" style="5" bestFit="1" customWidth="1"/>
    <col min="3" max="3" width="12.296875" style="4" bestFit="1" customWidth="1"/>
    <col min="4" max="4" width="9.09765625" style="6" bestFit="1" customWidth="1"/>
    <col min="5" max="5" width="6.8984375" style="23" bestFit="1" customWidth="1"/>
    <col min="6" max="6" width="8.3984375" style="6" bestFit="1" customWidth="1"/>
    <col min="7" max="7" width="6.796875" style="23" bestFit="1" customWidth="1"/>
    <col min="8" max="8" width="8.8984375" style="6" bestFit="1" customWidth="1"/>
    <col min="9" max="9" width="6.796875" style="23" bestFit="1" customWidth="1"/>
    <col min="10" max="10" width="8.796875" style="6" bestFit="1" customWidth="1"/>
    <col min="11" max="11" width="6.796875" style="23" bestFit="1" customWidth="1"/>
    <col min="12" max="12" width="8.796875" style="6" customWidth="1"/>
    <col min="13" max="13" width="6.3984375" style="23" customWidth="1"/>
    <col min="14" max="14" width="9.5" style="18" bestFit="1" customWidth="1"/>
    <col min="15" max="15" width="6" style="18" bestFit="1" customWidth="1"/>
    <col min="16" max="17" width="1.69921875" style="4" bestFit="1" customWidth="1"/>
    <col min="18" max="18" width="7.09765625" style="4" bestFit="1" customWidth="1"/>
    <col min="19" max="254" width="9.296875" style="4"/>
    <col min="255" max="255" width="5.09765625" style="4" bestFit="1" customWidth="1"/>
    <col min="256" max="256" width="33.796875" style="4" bestFit="1" customWidth="1"/>
    <col min="257" max="257" width="25.09765625" style="4" bestFit="1" customWidth="1"/>
    <col min="258" max="258" width="9" style="4" bestFit="1" customWidth="1"/>
    <col min="259" max="259" width="6.796875" style="4" bestFit="1" customWidth="1"/>
    <col min="260" max="260" width="8.296875" style="4" bestFit="1" customWidth="1"/>
    <col min="261" max="261" width="6.69921875" style="4" bestFit="1" customWidth="1"/>
    <col min="262" max="262" width="8.796875" style="4" bestFit="1" customWidth="1"/>
    <col min="263" max="263" width="6.69921875" style="4" bestFit="1" customWidth="1"/>
    <col min="264" max="264" width="8.69921875" style="4" bestFit="1" customWidth="1"/>
    <col min="265" max="265" width="6.69921875" style="4" bestFit="1" customWidth="1"/>
    <col min="266" max="266" width="8.796875" style="4" customWidth="1"/>
    <col min="267" max="267" width="6.3984375" style="4" customWidth="1"/>
    <col min="268" max="268" width="9.3984375" style="4" bestFit="1" customWidth="1"/>
    <col min="269" max="269" width="6.296875" style="4" bestFit="1" customWidth="1"/>
    <col min="270" max="270" width="2" style="4" bestFit="1" customWidth="1"/>
    <col min="271" max="510" width="9.296875" style="4"/>
    <col min="511" max="511" width="5.09765625" style="4" bestFit="1" customWidth="1"/>
    <col min="512" max="512" width="33.796875" style="4" bestFit="1" customWidth="1"/>
    <col min="513" max="513" width="25.09765625" style="4" bestFit="1" customWidth="1"/>
    <col min="514" max="514" width="9" style="4" bestFit="1" customWidth="1"/>
    <col min="515" max="515" width="6.796875" style="4" bestFit="1" customWidth="1"/>
    <col min="516" max="516" width="8.296875" style="4" bestFit="1" customWidth="1"/>
    <col min="517" max="517" width="6.69921875" style="4" bestFit="1" customWidth="1"/>
    <col min="518" max="518" width="8.796875" style="4" bestFit="1" customWidth="1"/>
    <col min="519" max="519" width="6.69921875" style="4" bestFit="1" customWidth="1"/>
    <col min="520" max="520" width="8.69921875" style="4" bestFit="1" customWidth="1"/>
    <col min="521" max="521" width="6.69921875" style="4" bestFit="1" customWidth="1"/>
    <col min="522" max="522" width="8.796875" style="4" customWidth="1"/>
    <col min="523" max="523" width="6.3984375" style="4" customWidth="1"/>
    <col min="524" max="524" width="9.3984375" style="4" bestFit="1" customWidth="1"/>
    <col min="525" max="525" width="6.296875" style="4" bestFit="1" customWidth="1"/>
    <col min="526" max="526" width="2" style="4" bestFit="1" customWidth="1"/>
    <col min="527" max="766" width="9.296875" style="4"/>
    <col min="767" max="767" width="5.09765625" style="4" bestFit="1" customWidth="1"/>
    <col min="768" max="768" width="33.796875" style="4" bestFit="1" customWidth="1"/>
    <col min="769" max="769" width="25.09765625" style="4" bestFit="1" customWidth="1"/>
    <col min="770" max="770" width="9" style="4" bestFit="1" customWidth="1"/>
    <col min="771" max="771" width="6.796875" style="4" bestFit="1" customWidth="1"/>
    <col min="772" max="772" width="8.296875" style="4" bestFit="1" customWidth="1"/>
    <col min="773" max="773" width="6.69921875" style="4" bestFit="1" customWidth="1"/>
    <col min="774" max="774" width="8.796875" style="4" bestFit="1" customWidth="1"/>
    <col min="775" max="775" width="6.69921875" style="4" bestFit="1" customWidth="1"/>
    <col min="776" max="776" width="8.69921875" style="4" bestFit="1" customWidth="1"/>
    <col min="777" max="777" width="6.69921875" style="4" bestFit="1" customWidth="1"/>
    <col min="778" max="778" width="8.796875" style="4" customWidth="1"/>
    <col min="779" max="779" width="6.3984375" style="4" customWidth="1"/>
    <col min="780" max="780" width="9.3984375" style="4" bestFit="1" customWidth="1"/>
    <col min="781" max="781" width="6.296875" style="4" bestFit="1" customWidth="1"/>
    <col min="782" max="782" width="2" style="4" bestFit="1" customWidth="1"/>
    <col min="783" max="1022" width="9.296875" style="4"/>
    <col min="1023" max="1023" width="5.09765625" style="4" bestFit="1" customWidth="1"/>
    <col min="1024" max="1024" width="33.796875" style="4" bestFit="1" customWidth="1"/>
    <col min="1025" max="1025" width="25.09765625" style="4" bestFit="1" customWidth="1"/>
    <col min="1026" max="1026" width="9" style="4" bestFit="1" customWidth="1"/>
    <col min="1027" max="1027" width="6.796875" style="4" bestFit="1" customWidth="1"/>
    <col min="1028" max="1028" width="8.296875" style="4" bestFit="1" customWidth="1"/>
    <col min="1029" max="1029" width="6.69921875" style="4" bestFit="1" customWidth="1"/>
    <col min="1030" max="1030" width="8.796875" style="4" bestFit="1" customWidth="1"/>
    <col min="1031" max="1031" width="6.69921875" style="4" bestFit="1" customWidth="1"/>
    <col min="1032" max="1032" width="8.69921875" style="4" bestFit="1" customWidth="1"/>
    <col min="1033" max="1033" width="6.69921875" style="4" bestFit="1" customWidth="1"/>
    <col min="1034" max="1034" width="8.796875" style="4" customWidth="1"/>
    <col min="1035" max="1035" width="6.3984375" style="4" customWidth="1"/>
    <col min="1036" max="1036" width="9.3984375" style="4" bestFit="1" customWidth="1"/>
    <col min="1037" max="1037" width="6.296875" style="4" bestFit="1" customWidth="1"/>
    <col min="1038" max="1038" width="2" style="4" bestFit="1" customWidth="1"/>
    <col min="1039" max="1278" width="9.296875" style="4"/>
    <col min="1279" max="1279" width="5.09765625" style="4" bestFit="1" customWidth="1"/>
    <col min="1280" max="1280" width="33.796875" style="4" bestFit="1" customWidth="1"/>
    <col min="1281" max="1281" width="25.09765625" style="4" bestFit="1" customWidth="1"/>
    <col min="1282" max="1282" width="9" style="4" bestFit="1" customWidth="1"/>
    <col min="1283" max="1283" width="6.796875" style="4" bestFit="1" customWidth="1"/>
    <col min="1284" max="1284" width="8.296875" style="4" bestFit="1" customWidth="1"/>
    <col min="1285" max="1285" width="6.69921875" style="4" bestFit="1" customWidth="1"/>
    <col min="1286" max="1286" width="8.796875" style="4" bestFit="1" customWidth="1"/>
    <col min="1287" max="1287" width="6.69921875" style="4" bestFit="1" customWidth="1"/>
    <col min="1288" max="1288" width="8.69921875" style="4" bestFit="1" customWidth="1"/>
    <col min="1289" max="1289" width="6.69921875" style="4" bestFit="1" customWidth="1"/>
    <col min="1290" max="1290" width="8.796875" style="4" customWidth="1"/>
    <col min="1291" max="1291" width="6.3984375" style="4" customWidth="1"/>
    <col min="1292" max="1292" width="9.3984375" style="4" bestFit="1" customWidth="1"/>
    <col min="1293" max="1293" width="6.296875" style="4" bestFit="1" customWidth="1"/>
    <col min="1294" max="1294" width="2" style="4" bestFit="1" customWidth="1"/>
    <col min="1295" max="1534" width="9.296875" style="4"/>
    <col min="1535" max="1535" width="5.09765625" style="4" bestFit="1" customWidth="1"/>
    <col min="1536" max="1536" width="33.796875" style="4" bestFit="1" customWidth="1"/>
    <col min="1537" max="1537" width="25.09765625" style="4" bestFit="1" customWidth="1"/>
    <col min="1538" max="1538" width="9" style="4" bestFit="1" customWidth="1"/>
    <col min="1539" max="1539" width="6.796875" style="4" bestFit="1" customWidth="1"/>
    <col min="1540" max="1540" width="8.296875" style="4" bestFit="1" customWidth="1"/>
    <col min="1541" max="1541" width="6.69921875" style="4" bestFit="1" customWidth="1"/>
    <col min="1542" max="1542" width="8.796875" style="4" bestFit="1" customWidth="1"/>
    <col min="1543" max="1543" width="6.69921875" style="4" bestFit="1" customWidth="1"/>
    <col min="1544" max="1544" width="8.69921875" style="4" bestFit="1" customWidth="1"/>
    <col min="1545" max="1545" width="6.69921875" style="4" bestFit="1" customWidth="1"/>
    <col min="1546" max="1546" width="8.796875" style="4" customWidth="1"/>
    <col min="1547" max="1547" width="6.3984375" style="4" customWidth="1"/>
    <col min="1548" max="1548" width="9.3984375" style="4" bestFit="1" customWidth="1"/>
    <col min="1549" max="1549" width="6.296875" style="4" bestFit="1" customWidth="1"/>
    <col min="1550" max="1550" width="2" style="4" bestFit="1" customWidth="1"/>
    <col min="1551" max="1790" width="9.296875" style="4"/>
    <col min="1791" max="1791" width="5.09765625" style="4" bestFit="1" customWidth="1"/>
    <col min="1792" max="1792" width="33.796875" style="4" bestFit="1" customWidth="1"/>
    <col min="1793" max="1793" width="25.09765625" style="4" bestFit="1" customWidth="1"/>
    <col min="1794" max="1794" width="9" style="4" bestFit="1" customWidth="1"/>
    <col min="1795" max="1795" width="6.796875" style="4" bestFit="1" customWidth="1"/>
    <col min="1796" max="1796" width="8.296875" style="4" bestFit="1" customWidth="1"/>
    <col min="1797" max="1797" width="6.69921875" style="4" bestFit="1" customWidth="1"/>
    <col min="1798" max="1798" width="8.796875" style="4" bestFit="1" customWidth="1"/>
    <col min="1799" max="1799" width="6.69921875" style="4" bestFit="1" customWidth="1"/>
    <col min="1800" max="1800" width="8.69921875" style="4" bestFit="1" customWidth="1"/>
    <col min="1801" max="1801" width="6.69921875" style="4" bestFit="1" customWidth="1"/>
    <col min="1802" max="1802" width="8.796875" style="4" customWidth="1"/>
    <col min="1803" max="1803" width="6.3984375" style="4" customWidth="1"/>
    <col min="1804" max="1804" width="9.3984375" style="4" bestFit="1" customWidth="1"/>
    <col min="1805" max="1805" width="6.296875" style="4" bestFit="1" customWidth="1"/>
    <col min="1806" max="1806" width="2" style="4" bestFit="1" customWidth="1"/>
    <col min="1807" max="2046" width="9.296875" style="4"/>
    <col min="2047" max="2047" width="5.09765625" style="4" bestFit="1" customWidth="1"/>
    <col min="2048" max="2048" width="33.796875" style="4" bestFit="1" customWidth="1"/>
    <col min="2049" max="2049" width="25.09765625" style="4" bestFit="1" customWidth="1"/>
    <col min="2050" max="2050" width="9" style="4" bestFit="1" customWidth="1"/>
    <col min="2051" max="2051" width="6.796875" style="4" bestFit="1" customWidth="1"/>
    <col min="2052" max="2052" width="8.296875" style="4" bestFit="1" customWidth="1"/>
    <col min="2053" max="2053" width="6.69921875" style="4" bestFit="1" customWidth="1"/>
    <col min="2054" max="2054" width="8.796875" style="4" bestFit="1" customWidth="1"/>
    <col min="2055" max="2055" width="6.69921875" style="4" bestFit="1" customWidth="1"/>
    <col min="2056" max="2056" width="8.69921875" style="4" bestFit="1" customWidth="1"/>
    <col min="2057" max="2057" width="6.69921875" style="4" bestFit="1" customWidth="1"/>
    <col min="2058" max="2058" width="8.796875" style="4" customWidth="1"/>
    <col min="2059" max="2059" width="6.3984375" style="4" customWidth="1"/>
    <col min="2060" max="2060" width="9.3984375" style="4" bestFit="1" customWidth="1"/>
    <col min="2061" max="2061" width="6.296875" style="4" bestFit="1" customWidth="1"/>
    <col min="2062" max="2062" width="2" style="4" bestFit="1" customWidth="1"/>
    <col min="2063" max="2302" width="9.296875" style="4"/>
    <col min="2303" max="2303" width="5.09765625" style="4" bestFit="1" customWidth="1"/>
    <col min="2304" max="2304" width="33.796875" style="4" bestFit="1" customWidth="1"/>
    <col min="2305" max="2305" width="25.09765625" style="4" bestFit="1" customWidth="1"/>
    <col min="2306" max="2306" width="9" style="4" bestFit="1" customWidth="1"/>
    <col min="2307" max="2307" width="6.796875" style="4" bestFit="1" customWidth="1"/>
    <col min="2308" max="2308" width="8.296875" style="4" bestFit="1" customWidth="1"/>
    <col min="2309" max="2309" width="6.69921875" style="4" bestFit="1" customWidth="1"/>
    <col min="2310" max="2310" width="8.796875" style="4" bestFit="1" customWidth="1"/>
    <col min="2311" max="2311" width="6.69921875" style="4" bestFit="1" customWidth="1"/>
    <col min="2312" max="2312" width="8.69921875" style="4" bestFit="1" customWidth="1"/>
    <col min="2313" max="2313" width="6.69921875" style="4" bestFit="1" customWidth="1"/>
    <col min="2314" max="2314" width="8.796875" style="4" customWidth="1"/>
    <col min="2315" max="2315" width="6.3984375" style="4" customWidth="1"/>
    <col min="2316" max="2316" width="9.3984375" style="4" bestFit="1" customWidth="1"/>
    <col min="2317" max="2317" width="6.296875" style="4" bestFit="1" customWidth="1"/>
    <col min="2318" max="2318" width="2" style="4" bestFit="1" customWidth="1"/>
    <col min="2319" max="2558" width="9.296875" style="4"/>
    <col min="2559" max="2559" width="5.09765625" style="4" bestFit="1" customWidth="1"/>
    <col min="2560" max="2560" width="33.796875" style="4" bestFit="1" customWidth="1"/>
    <col min="2561" max="2561" width="25.09765625" style="4" bestFit="1" customWidth="1"/>
    <col min="2562" max="2562" width="9" style="4" bestFit="1" customWidth="1"/>
    <col min="2563" max="2563" width="6.796875" style="4" bestFit="1" customWidth="1"/>
    <col min="2564" max="2564" width="8.296875" style="4" bestFit="1" customWidth="1"/>
    <col min="2565" max="2565" width="6.69921875" style="4" bestFit="1" customWidth="1"/>
    <col min="2566" max="2566" width="8.796875" style="4" bestFit="1" customWidth="1"/>
    <col min="2567" max="2567" width="6.69921875" style="4" bestFit="1" customWidth="1"/>
    <col min="2568" max="2568" width="8.69921875" style="4" bestFit="1" customWidth="1"/>
    <col min="2569" max="2569" width="6.69921875" style="4" bestFit="1" customWidth="1"/>
    <col min="2570" max="2570" width="8.796875" style="4" customWidth="1"/>
    <col min="2571" max="2571" width="6.3984375" style="4" customWidth="1"/>
    <col min="2572" max="2572" width="9.3984375" style="4" bestFit="1" customWidth="1"/>
    <col min="2573" max="2573" width="6.296875" style="4" bestFit="1" customWidth="1"/>
    <col min="2574" max="2574" width="2" style="4" bestFit="1" customWidth="1"/>
    <col min="2575" max="2814" width="9.296875" style="4"/>
    <col min="2815" max="2815" width="5.09765625" style="4" bestFit="1" customWidth="1"/>
    <col min="2816" max="2816" width="33.796875" style="4" bestFit="1" customWidth="1"/>
    <col min="2817" max="2817" width="25.09765625" style="4" bestFit="1" customWidth="1"/>
    <col min="2818" max="2818" width="9" style="4" bestFit="1" customWidth="1"/>
    <col min="2819" max="2819" width="6.796875" style="4" bestFit="1" customWidth="1"/>
    <col min="2820" max="2820" width="8.296875" style="4" bestFit="1" customWidth="1"/>
    <col min="2821" max="2821" width="6.69921875" style="4" bestFit="1" customWidth="1"/>
    <col min="2822" max="2822" width="8.796875" style="4" bestFit="1" customWidth="1"/>
    <col min="2823" max="2823" width="6.69921875" style="4" bestFit="1" customWidth="1"/>
    <col min="2824" max="2824" width="8.69921875" style="4" bestFit="1" customWidth="1"/>
    <col min="2825" max="2825" width="6.69921875" style="4" bestFit="1" customWidth="1"/>
    <col min="2826" max="2826" width="8.796875" style="4" customWidth="1"/>
    <col min="2827" max="2827" width="6.3984375" style="4" customWidth="1"/>
    <col min="2828" max="2828" width="9.3984375" style="4" bestFit="1" customWidth="1"/>
    <col min="2829" max="2829" width="6.296875" style="4" bestFit="1" customWidth="1"/>
    <col min="2830" max="2830" width="2" style="4" bestFit="1" customWidth="1"/>
    <col min="2831" max="3070" width="9.296875" style="4"/>
    <col min="3071" max="3071" width="5.09765625" style="4" bestFit="1" customWidth="1"/>
    <col min="3072" max="3072" width="33.796875" style="4" bestFit="1" customWidth="1"/>
    <col min="3073" max="3073" width="25.09765625" style="4" bestFit="1" customWidth="1"/>
    <col min="3074" max="3074" width="9" style="4" bestFit="1" customWidth="1"/>
    <col min="3075" max="3075" width="6.796875" style="4" bestFit="1" customWidth="1"/>
    <col min="3076" max="3076" width="8.296875" style="4" bestFit="1" customWidth="1"/>
    <col min="3077" max="3077" width="6.69921875" style="4" bestFit="1" customWidth="1"/>
    <col min="3078" max="3078" width="8.796875" style="4" bestFit="1" customWidth="1"/>
    <col min="3079" max="3079" width="6.69921875" style="4" bestFit="1" customWidth="1"/>
    <col min="3080" max="3080" width="8.69921875" style="4" bestFit="1" customWidth="1"/>
    <col min="3081" max="3081" width="6.69921875" style="4" bestFit="1" customWidth="1"/>
    <col min="3082" max="3082" width="8.796875" style="4" customWidth="1"/>
    <col min="3083" max="3083" width="6.3984375" style="4" customWidth="1"/>
    <col min="3084" max="3084" width="9.3984375" style="4" bestFit="1" customWidth="1"/>
    <col min="3085" max="3085" width="6.296875" style="4" bestFit="1" customWidth="1"/>
    <col min="3086" max="3086" width="2" style="4" bestFit="1" customWidth="1"/>
    <col min="3087" max="3326" width="9.296875" style="4"/>
    <col min="3327" max="3327" width="5.09765625" style="4" bestFit="1" customWidth="1"/>
    <col min="3328" max="3328" width="33.796875" style="4" bestFit="1" customWidth="1"/>
    <col min="3329" max="3329" width="25.09765625" style="4" bestFit="1" customWidth="1"/>
    <col min="3330" max="3330" width="9" style="4" bestFit="1" customWidth="1"/>
    <col min="3331" max="3331" width="6.796875" style="4" bestFit="1" customWidth="1"/>
    <col min="3332" max="3332" width="8.296875" style="4" bestFit="1" customWidth="1"/>
    <col min="3333" max="3333" width="6.69921875" style="4" bestFit="1" customWidth="1"/>
    <col min="3334" max="3334" width="8.796875" style="4" bestFit="1" customWidth="1"/>
    <col min="3335" max="3335" width="6.69921875" style="4" bestFit="1" customWidth="1"/>
    <col min="3336" max="3336" width="8.69921875" style="4" bestFit="1" customWidth="1"/>
    <col min="3337" max="3337" width="6.69921875" style="4" bestFit="1" customWidth="1"/>
    <col min="3338" max="3338" width="8.796875" style="4" customWidth="1"/>
    <col min="3339" max="3339" width="6.3984375" style="4" customWidth="1"/>
    <col min="3340" max="3340" width="9.3984375" style="4" bestFit="1" customWidth="1"/>
    <col min="3341" max="3341" width="6.296875" style="4" bestFit="1" customWidth="1"/>
    <col min="3342" max="3342" width="2" style="4" bestFit="1" customWidth="1"/>
    <col min="3343" max="3582" width="9.296875" style="4"/>
    <col min="3583" max="3583" width="5.09765625" style="4" bestFit="1" customWidth="1"/>
    <col min="3584" max="3584" width="33.796875" style="4" bestFit="1" customWidth="1"/>
    <col min="3585" max="3585" width="25.09765625" style="4" bestFit="1" customWidth="1"/>
    <col min="3586" max="3586" width="9" style="4" bestFit="1" customWidth="1"/>
    <col min="3587" max="3587" width="6.796875" style="4" bestFit="1" customWidth="1"/>
    <col min="3588" max="3588" width="8.296875" style="4" bestFit="1" customWidth="1"/>
    <col min="3589" max="3589" width="6.69921875" style="4" bestFit="1" customWidth="1"/>
    <col min="3590" max="3590" width="8.796875" style="4" bestFit="1" customWidth="1"/>
    <col min="3591" max="3591" width="6.69921875" style="4" bestFit="1" customWidth="1"/>
    <col min="3592" max="3592" width="8.69921875" style="4" bestFit="1" customWidth="1"/>
    <col min="3593" max="3593" width="6.69921875" style="4" bestFit="1" customWidth="1"/>
    <col min="3594" max="3594" width="8.796875" style="4" customWidth="1"/>
    <col min="3595" max="3595" width="6.3984375" style="4" customWidth="1"/>
    <col min="3596" max="3596" width="9.3984375" style="4" bestFit="1" customWidth="1"/>
    <col min="3597" max="3597" width="6.296875" style="4" bestFit="1" customWidth="1"/>
    <col min="3598" max="3598" width="2" style="4" bestFit="1" customWidth="1"/>
    <col min="3599" max="3838" width="9.296875" style="4"/>
    <col min="3839" max="3839" width="5.09765625" style="4" bestFit="1" customWidth="1"/>
    <col min="3840" max="3840" width="33.796875" style="4" bestFit="1" customWidth="1"/>
    <col min="3841" max="3841" width="25.09765625" style="4" bestFit="1" customWidth="1"/>
    <col min="3842" max="3842" width="9" style="4" bestFit="1" customWidth="1"/>
    <col min="3843" max="3843" width="6.796875" style="4" bestFit="1" customWidth="1"/>
    <col min="3844" max="3844" width="8.296875" style="4" bestFit="1" customWidth="1"/>
    <col min="3845" max="3845" width="6.69921875" style="4" bestFit="1" customWidth="1"/>
    <col min="3846" max="3846" width="8.796875" style="4" bestFit="1" customWidth="1"/>
    <col min="3847" max="3847" width="6.69921875" style="4" bestFit="1" customWidth="1"/>
    <col min="3848" max="3848" width="8.69921875" style="4" bestFit="1" customWidth="1"/>
    <col min="3849" max="3849" width="6.69921875" style="4" bestFit="1" customWidth="1"/>
    <col min="3850" max="3850" width="8.796875" style="4" customWidth="1"/>
    <col min="3851" max="3851" width="6.3984375" style="4" customWidth="1"/>
    <col min="3852" max="3852" width="9.3984375" style="4" bestFit="1" customWidth="1"/>
    <col min="3853" max="3853" width="6.296875" style="4" bestFit="1" customWidth="1"/>
    <col min="3854" max="3854" width="2" style="4" bestFit="1" customWidth="1"/>
    <col min="3855" max="4094" width="9.296875" style="4"/>
    <col min="4095" max="4095" width="5.09765625" style="4" bestFit="1" customWidth="1"/>
    <col min="4096" max="4096" width="33.796875" style="4" bestFit="1" customWidth="1"/>
    <col min="4097" max="4097" width="25.09765625" style="4" bestFit="1" customWidth="1"/>
    <col min="4098" max="4098" width="9" style="4" bestFit="1" customWidth="1"/>
    <col min="4099" max="4099" width="6.796875" style="4" bestFit="1" customWidth="1"/>
    <col min="4100" max="4100" width="8.296875" style="4" bestFit="1" customWidth="1"/>
    <col min="4101" max="4101" width="6.69921875" style="4" bestFit="1" customWidth="1"/>
    <col min="4102" max="4102" width="8.796875" style="4" bestFit="1" customWidth="1"/>
    <col min="4103" max="4103" width="6.69921875" style="4" bestFit="1" customWidth="1"/>
    <col min="4104" max="4104" width="8.69921875" style="4" bestFit="1" customWidth="1"/>
    <col min="4105" max="4105" width="6.69921875" style="4" bestFit="1" customWidth="1"/>
    <col min="4106" max="4106" width="8.796875" style="4" customWidth="1"/>
    <col min="4107" max="4107" width="6.3984375" style="4" customWidth="1"/>
    <col min="4108" max="4108" width="9.3984375" style="4" bestFit="1" customWidth="1"/>
    <col min="4109" max="4109" width="6.296875" style="4" bestFit="1" customWidth="1"/>
    <col min="4110" max="4110" width="2" style="4" bestFit="1" customWidth="1"/>
    <col min="4111" max="4350" width="9.296875" style="4"/>
    <col min="4351" max="4351" width="5.09765625" style="4" bestFit="1" customWidth="1"/>
    <col min="4352" max="4352" width="33.796875" style="4" bestFit="1" customWidth="1"/>
    <col min="4353" max="4353" width="25.09765625" style="4" bestFit="1" customWidth="1"/>
    <col min="4354" max="4354" width="9" style="4" bestFit="1" customWidth="1"/>
    <col min="4355" max="4355" width="6.796875" style="4" bestFit="1" customWidth="1"/>
    <col min="4356" max="4356" width="8.296875" style="4" bestFit="1" customWidth="1"/>
    <col min="4357" max="4357" width="6.69921875" style="4" bestFit="1" customWidth="1"/>
    <col min="4358" max="4358" width="8.796875" style="4" bestFit="1" customWidth="1"/>
    <col min="4359" max="4359" width="6.69921875" style="4" bestFit="1" customWidth="1"/>
    <col min="4360" max="4360" width="8.69921875" style="4" bestFit="1" customWidth="1"/>
    <col min="4361" max="4361" width="6.69921875" style="4" bestFit="1" customWidth="1"/>
    <col min="4362" max="4362" width="8.796875" style="4" customWidth="1"/>
    <col min="4363" max="4363" width="6.3984375" style="4" customWidth="1"/>
    <col min="4364" max="4364" width="9.3984375" style="4" bestFit="1" customWidth="1"/>
    <col min="4365" max="4365" width="6.296875" style="4" bestFit="1" customWidth="1"/>
    <col min="4366" max="4366" width="2" style="4" bestFit="1" customWidth="1"/>
    <col min="4367" max="4606" width="9.296875" style="4"/>
    <col min="4607" max="4607" width="5.09765625" style="4" bestFit="1" customWidth="1"/>
    <col min="4608" max="4608" width="33.796875" style="4" bestFit="1" customWidth="1"/>
    <col min="4609" max="4609" width="25.09765625" style="4" bestFit="1" customWidth="1"/>
    <col min="4610" max="4610" width="9" style="4" bestFit="1" customWidth="1"/>
    <col min="4611" max="4611" width="6.796875" style="4" bestFit="1" customWidth="1"/>
    <col min="4612" max="4612" width="8.296875" style="4" bestFit="1" customWidth="1"/>
    <col min="4613" max="4613" width="6.69921875" style="4" bestFit="1" customWidth="1"/>
    <col min="4614" max="4614" width="8.796875" style="4" bestFit="1" customWidth="1"/>
    <col min="4615" max="4615" width="6.69921875" style="4" bestFit="1" customWidth="1"/>
    <col min="4616" max="4616" width="8.69921875" style="4" bestFit="1" customWidth="1"/>
    <col min="4617" max="4617" width="6.69921875" style="4" bestFit="1" customWidth="1"/>
    <col min="4618" max="4618" width="8.796875" style="4" customWidth="1"/>
    <col min="4619" max="4619" width="6.3984375" style="4" customWidth="1"/>
    <col min="4620" max="4620" width="9.3984375" style="4" bestFit="1" customWidth="1"/>
    <col min="4621" max="4621" width="6.296875" style="4" bestFit="1" customWidth="1"/>
    <col min="4622" max="4622" width="2" style="4" bestFit="1" customWidth="1"/>
    <col min="4623" max="4862" width="9.296875" style="4"/>
    <col min="4863" max="4863" width="5.09765625" style="4" bestFit="1" customWidth="1"/>
    <col min="4864" max="4864" width="33.796875" style="4" bestFit="1" customWidth="1"/>
    <col min="4865" max="4865" width="25.09765625" style="4" bestFit="1" customWidth="1"/>
    <col min="4866" max="4866" width="9" style="4" bestFit="1" customWidth="1"/>
    <col min="4867" max="4867" width="6.796875" style="4" bestFit="1" customWidth="1"/>
    <col min="4868" max="4868" width="8.296875" style="4" bestFit="1" customWidth="1"/>
    <col min="4869" max="4869" width="6.69921875" style="4" bestFit="1" customWidth="1"/>
    <col min="4870" max="4870" width="8.796875" style="4" bestFit="1" customWidth="1"/>
    <col min="4871" max="4871" width="6.69921875" style="4" bestFit="1" customWidth="1"/>
    <col min="4872" max="4872" width="8.69921875" style="4" bestFit="1" customWidth="1"/>
    <col min="4873" max="4873" width="6.69921875" style="4" bestFit="1" customWidth="1"/>
    <col min="4874" max="4874" width="8.796875" style="4" customWidth="1"/>
    <col min="4875" max="4875" width="6.3984375" style="4" customWidth="1"/>
    <col min="4876" max="4876" width="9.3984375" style="4" bestFit="1" customWidth="1"/>
    <col min="4877" max="4877" width="6.296875" style="4" bestFit="1" customWidth="1"/>
    <col min="4878" max="4878" width="2" style="4" bestFit="1" customWidth="1"/>
    <col min="4879" max="5118" width="9.296875" style="4"/>
    <col min="5119" max="5119" width="5.09765625" style="4" bestFit="1" customWidth="1"/>
    <col min="5120" max="5120" width="33.796875" style="4" bestFit="1" customWidth="1"/>
    <col min="5121" max="5121" width="25.09765625" style="4" bestFit="1" customWidth="1"/>
    <col min="5122" max="5122" width="9" style="4" bestFit="1" customWidth="1"/>
    <col min="5123" max="5123" width="6.796875" style="4" bestFit="1" customWidth="1"/>
    <col min="5124" max="5124" width="8.296875" style="4" bestFit="1" customWidth="1"/>
    <col min="5125" max="5125" width="6.69921875" style="4" bestFit="1" customWidth="1"/>
    <col min="5126" max="5126" width="8.796875" style="4" bestFit="1" customWidth="1"/>
    <col min="5127" max="5127" width="6.69921875" style="4" bestFit="1" customWidth="1"/>
    <col min="5128" max="5128" width="8.69921875" style="4" bestFit="1" customWidth="1"/>
    <col min="5129" max="5129" width="6.69921875" style="4" bestFit="1" customWidth="1"/>
    <col min="5130" max="5130" width="8.796875" style="4" customWidth="1"/>
    <col min="5131" max="5131" width="6.3984375" style="4" customWidth="1"/>
    <col min="5132" max="5132" width="9.3984375" style="4" bestFit="1" customWidth="1"/>
    <col min="5133" max="5133" width="6.296875" style="4" bestFit="1" customWidth="1"/>
    <col min="5134" max="5134" width="2" style="4" bestFit="1" customWidth="1"/>
    <col min="5135" max="5374" width="9.296875" style="4"/>
    <col min="5375" max="5375" width="5.09765625" style="4" bestFit="1" customWidth="1"/>
    <col min="5376" max="5376" width="33.796875" style="4" bestFit="1" customWidth="1"/>
    <col min="5377" max="5377" width="25.09765625" style="4" bestFit="1" customWidth="1"/>
    <col min="5378" max="5378" width="9" style="4" bestFit="1" customWidth="1"/>
    <col min="5379" max="5379" width="6.796875" style="4" bestFit="1" customWidth="1"/>
    <col min="5380" max="5380" width="8.296875" style="4" bestFit="1" customWidth="1"/>
    <col min="5381" max="5381" width="6.69921875" style="4" bestFit="1" customWidth="1"/>
    <col min="5382" max="5382" width="8.796875" style="4" bestFit="1" customWidth="1"/>
    <col min="5383" max="5383" width="6.69921875" style="4" bestFit="1" customWidth="1"/>
    <col min="5384" max="5384" width="8.69921875" style="4" bestFit="1" customWidth="1"/>
    <col min="5385" max="5385" width="6.69921875" style="4" bestFit="1" customWidth="1"/>
    <col min="5386" max="5386" width="8.796875" style="4" customWidth="1"/>
    <col min="5387" max="5387" width="6.3984375" style="4" customWidth="1"/>
    <col min="5388" max="5388" width="9.3984375" style="4" bestFit="1" customWidth="1"/>
    <col min="5389" max="5389" width="6.296875" style="4" bestFit="1" customWidth="1"/>
    <col min="5390" max="5390" width="2" style="4" bestFit="1" customWidth="1"/>
    <col min="5391" max="5630" width="9.296875" style="4"/>
    <col min="5631" max="5631" width="5.09765625" style="4" bestFit="1" customWidth="1"/>
    <col min="5632" max="5632" width="33.796875" style="4" bestFit="1" customWidth="1"/>
    <col min="5633" max="5633" width="25.09765625" style="4" bestFit="1" customWidth="1"/>
    <col min="5634" max="5634" width="9" style="4" bestFit="1" customWidth="1"/>
    <col min="5635" max="5635" width="6.796875" style="4" bestFit="1" customWidth="1"/>
    <col min="5636" max="5636" width="8.296875" style="4" bestFit="1" customWidth="1"/>
    <col min="5637" max="5637" width="6.69921875" style="4" bestFit="1" customWidth="1"/>
    <col min="5638" max="5638" width="8.796875" style="4" bestFit="1" customWidth="1"/>
    <col min="5639" max="5639" width="6.69921875" style="4" bestFit="1" customWidth="1"/>
    <col min="5640" max="5640" width="8.69921875" style="4" bestFit="1" customWidth="1"/>
    <col min="5641" max="5641" width="6.69921875" style="4" bestFit="1" customWidth="1"/>
    <col min="5642" max="5642" width="8.796875" style="4" customWidth="1"/>
    <col min="5643" max="5643" width="6.3984375" style="4" customWidth="1"/>
    <col min="5644" max="5644" width="9.3984375" style="4" bestFit="1" customWidth="1"/>
    <col min="5645" max="5645" width="6.296875" style="4" bestFit="1" customWidth="1"/>
    <col min="5646" max="5646" width="2" style="4" bestFit="1" customWidth="1"/>
    <col min="5647" max="5886" width="9.296875" style="4"/>
    <col min="5887" max="5887" width="5.09765625" style="4" bestFit="1" customWidth="1"/>
    <col min="5888" max="5888" width="33.796875" style="4" bestFit="1" customWidth="1"/>
    <col min="5889" max="5889" width="25.09765625" style="4" bestFit="1" customWidth="1"/>
    <col min="5890" max="5890" width="9" style="4" bestFit="1" customWidth="1"/>
    <col min="5891" max="5891" width="6.796875" style="4" bestFit="1" customWidth="1"/>
    <col min="5892" max="5892" width="8.296875" style="4" bestFit="1" customWidth="1"/>
    <col min="5893" max="5893" width="6.69921875" style="4" bestFit="1" customWidth="1"/>
    <col min="5894" max="5894" width="8.796875" style="4" bestFit="1" customWidth="1"/>
    <col min="5895" max="5895" width="6.69921875" style="4" bestFit="1" customWidth="1"/>
    <col min="5896" max="5896" width="8.69921875" style="4" bestFit="1" customWidth="1"/>
    <col min="5897" max="5897" width="6.69921875" style="4" bestFit="1" customWidth="1"/>
    <col min="5898" max="5898" width="8.796875" style="4" customWidth="1"/>
    <col min="5899" max="5899" width="6.3984375" style="4" customWidth="1"/>
    <col min="5900" max="5900" width="9.3984375" style="4" bestFit="1" customWidth="1"/>
    <col min="5901" max="5901" width="6.296875" style="4" bestFit="1" customWidth="1"/>
    <col min="5902" max="5902" width="2" style="4" bestFit="1" customWidth="1"/>
    <col min="5903" max="6142" width="9.296875" style="4"/>
    <col min="6143" max="6143" width="5.09765625" style="4" bestFit="1" customWidth="1"/>
    <col min="6144" max="6144" width="33.796875" style="4" bestFit="1" customWidth="1"/>
    <col min="6145" max="6145" width="25.09765625" style="4" bestFit="1" customWidth="1"/>
    <col min="6146" max="6146" width="9" style="4" bestFit="1" customWidth="1"/>
    <col min="6147" max="6147" width="6.796875" style="4" bestFit="1" customWidth="1"/>
    <col min="6148" max="6148" width="8.296875" style="4" bestFit="1" customWidth="1"/>
    <col min="6149" max="6149" width="6.69921875" style="4" bestFit="1" customWidth="1"/>
    <col min="6150" max="6150" width="8.796875" style="4" bestFit="1" customWidth="1"/>
    <col min="6151" max="6151" width="6.69921875" style="4" bestFit="1" customWidth="1"/>
    <col min="6152" max="6152" width="8.69921875" style="4" bestFit="1" customWidth="1"/>
    <col min="6153" max="6153" width="6.69921875" style="4" bestFit="1" customWidth="1"/>
    <col min="6154" max="6154" width="8.796875" style="4" customWidth="1"/>
    <col min="6155" max="6155" width="6.3984375" style="4" customWidth="1"/>
    <col min="6156" max="6156" width="9.3984375" style="4" bestFit="1" customWidth="1"/>
    <col min="6157" max="6157" width="6.296875" style="4" bestFit="1" customWidth="1"/>
    <col min="6158" max="6158" width="2" style="4" bestFit="1" customWidth="1"/>
    <col min="6159" max="6398" width="9.296875" style="4"/>
    <col min="6399" max="6399" width="5.09765625" style="4" bestFit="1" customWidth="1"/>
    <col min="6400" max="6400" width="33.796875" style="4" bestFit="1" customWidth="1"/>
    <col min="6401" max="6401" width="25.09765625" style="4" bestFit="1" customWidth="1"/>
    <col min="6402" max="6402" width="9" style="4" bestFit="1" customWidth="1"/>
    <col min="6403" max="6403" width="6.796875" style="4" bestFit="1" customWidth="1"/>
    <col min="6404" max="6404" width="8.296875" style="4" bestFit="1" customWidth="1"/>
    <col min="6405" max="6405" width="6.69921875" style="4" bestFit="1" customWidth="1"/>
    <col min="6406" max="6406" width="8.796875" style="4" bestFit="1" customWidth="1"/>
    <col min="6407" max="6407" width="6.69921875" style="4" bestFit="1" customWidth="1"/>
    <col min="6408" max="6408" width="8.69921875" style="4" bestFit="1" customWidth="1"/>
    <col min="6409" max="6409" width="6.69921875" style="4" bestFit="1" customWidth="1"/>
    <col min="6410" max="6410" width="8.796875" style="4" customWidth="1"/>
    <col min="6411" max="6411" width="6.3984375" style="4" customWidth="1"/>
    <col min="6412" max="6412" width="9.3984375" style="4" bestFit="1" customWidth="1"/>
    <col min="6413" max="6413" width="6.296875" style="4" bestFit="1" customWidth="1"/>
    <col min="6414" max="6414" width="2" style="4" bestFit="1" customWidth="1"/>
    <col min="6415" max="6654" width="9.296875" style="4"/>
    <col min="6655" max="6655" width="5.09765625" style="4" bestFit="1" customWidth="1"/>
    <col min="6656" max="6656" width="33.796875" style="4" bestFit="1" customWidth="1"/>
    <col min="6657" max="6657" width="25.09765625" style="4" bestFit="1" customWidth="1"/>
    <col min="6658" max="6658" width="9" style="4" bestFit="1" customWidth="1"/>
    <col min="6659" max="6659" width="6.796875" style="4" bestFit="1" customWidth="1"/>
    <col min="6660" max="6660" width="8.296875" style="4" bestFit="1" customWidth="1"/>
    <col min="6661" max="6661" width="6.69921875" style="4" bestFit="1" customWidth="1"/>
    <col min="6662" max="6662" width="8.796875" style="4" bestFit="1" customWidth="1"/>
    <col min="6663" max="6663" width="6.69921875" style="4" bestFit="1" customWidth="1"/>
    <col min="6664" max="6664" width="8.69921875" style="4" bestFit="1" customWidth="1"/>
    <col min="6665" max="6665" width="6.69921875" style="4" bestFit="1" customWidth="1"/>
    <col min="6666" max="6666" width="8.796875" style="4" customWidth="1"/>
    <col min="6667" max="6667" width="6.3984375" style="4" customWidth="1"/>
    <col min="6668" max="6668" width="9.3984375" style="4" bestFit="1" customWidth="1"/>
    <col min="6669" max="6669" width="6.296875" style="4" bestFit="1" customWidth="1"/>
    <col min="6670" max="6670" width="2" style="4" bestFit="1" customWidth="1"/>
    <col min="6671" max="6910" width="9.296875" style="4"/>
    <col min="6911" max="6911" width="5.09765625" style="4" bestFit="1" customWidth="1"/>
    <col min="6912" max="6912" width="33.796875" style="4" bestFit="1" customWidth="1"/>
    <col min="6913" max="6913" width="25.09765625" style="4" bestFit="1" customWidth="1"/>
    <col min="6914" max="6914" width="9" style="4" bestFit="1" customWidth="1"/>
    <col min="6915" max="6915" width="6.796875" style="4" bestFit="1" customWidth="1"/>
    <col min="6916" max="6916" width="8.296875" style="4" bestFit="1" customWidth="1"/>
    <col min="6917" max="6917" width="6.69921875" style="4" bestFit="1" customWidth="1"/>
    <col min="6918" max="6918" width="8.796875" style="4" bestFit="1" customWidth="1"/>
    <col min="6919" max="6919" width="6.69921875" style="4" bestFit="1" customWidth="1"/>
    <col min="6920" max="6920" width="8.69921875" style="4" bestFit="1" customWidth="1"/>
    <col min="6921" max="6921" width="6.69921875" style="4" bestFit="1" customWidth="1"/>
    <col min="6922" max="6922" width="8.796875" style="4" customWidth="1"/>
    <col min="6923" max="6923" width="6.3984375" style="4" customWidth="1"/>
    <col min="6924" max="6924" width="9.3984375" style="4" bestFit="1" customWidth="1"/>
    <col min="6925" max="6925" width="6.296875" style="4" bestFit="1" customWidth="1"/>
    <col min="6926" max="6926" width="2" style="4" bestFit="1" customWidth="1"/>
    <col min="6927" max="7166" width="9.296875" style="4"/>
    <col min="7167" max="7167" width="5.09765625" style="4" bestFit="1" customWidth="1"/>
    <col min="7168" max="7168" width="33.796875" style="4" bestFit="1" customWidth="1"/>
    <col min="7169" max="7169" width="25.09765625" style="4" bestFit="1" customWidth="1"/>
    <col min="7170" max="7170" width="9" style="4" bestFit="1" customWidth="1"/>
    <col min="7171" max="7171" width="6.796875" style="4" bestFit="1" customWidth="1"/>
    <col min="7172" max="7172" width="8.296875" style="4" bestFit="1" customWidth="1"/>
    <col min="7173" max="7173" width="6.69921875" style="4" bestFit="1" customWidth="1"/>
    <col min="7174" max="7174" width="8.796875" style="4" bestFit="1" customWidth="1"/>
    <col min="7175" max="7175" width="6.69921875" style="4" bestFit="1" customWidth="1"/>
    <col min="7176" max="7176" width="8.69921875" style="4" bestFit="1" customWidth="1"/>
    <col min="7177" max="7177" width="6.69921875" style="4" bestFit="1" customWidth="1"/>
    <col min="7178" max="7178" width="8.796875" style="4" customWidth="1"/>
    <col min="7179" max="7179" width="6.3984375" style="4" customWidth="1"/>
    <col min="7180" max="7180" width="9.3984375" style="4" bestFit="1" customWidth="1"/>
    <col min="7181" max="7181" width="6.296875" style="4" bestFit="1" customWidth="1"/>
    <col min="7182" max="7182" width="2" style="4" bestFit="1" customWidth="1"/>
    <col min="7183" max="7422" width="9.296875" style="4"/>
    <col min="7423" max="7423" width="5.09765625" style="4" bestFit="1" customWidth="1"/>
    <col min="7424" max="7424" width="33.796875" style="4" bestFit="1" customWidth="1"/>
    <col min="7425" max="7425" width="25.09765625" style="4" bestFit="1" customWidth="1"/>
    <col min="7426" max="7426" width="9" style="4" bestFit="1" customWidth="1"/>
    <col min="7427" max="7427" width="6.796875" style="4" bestFit="1" customWidth="1"/>
    <col min="7428" max="7428" width="8.296875" style="4" bestFit="1" customWidth="1"/>
    <col min="7429" max="7429" width="6.69921875" style="4" bestFit="1" customWidth="1"/>
    <col min="7430" max="7430" width="8.796875" style="4" bestFit="1" customWidth="1"/>
    <col min="7431" max="7431" width="6.69921875" style="4" bestFit="1" customWidth="1"/>
    <col min="7432" max="7432" width="8.69921875" style="4" bestFit="1" customWidth="1"/>
    <col min="7433" max="7433" width="6.69921875" style="4" bestFit="1" customWidth="1"/>
    <col min="7434" max="7434" width="8.796875" style="4" customWidth="1"/>
    <col min="7435" max="7435" width="6.3984375" style="4" customWidth="1"/>
    <col min="7436" max="7436" width="9.3984375" style="4" bestFit="1" customWidth="1"/>
    <col min="7437" max="7437" width="6.296875" style="4" bestFit="1" customWidth="1"/>
    <col min="7438" max="7438" width="2" style="4" bestFit="1" customWidth="1"/>
    <col min="7439" max="7678" width="9.296875" style="4"/>
    <col min="7679" max="7679" width="5.09765625" style="4" bestFit="1" customWidth="1"/>
    <col min="7680" max="7680" width="33.796875" style="4" bestFit="1" customWidth="1"/>
    <col min="7681" max="7681" width="25.09765625" style="4" bestFit="1" customWidth="1"/>
    <col min="7682" max="7682" width="9" style="4" bestFit="1" customWidth="1"/>
    <col min="7683" max="7683" width="6.796875" style="4" bestFit="1" customWidth="1"/>
    <col min="7684" max="7684" width="8.296875" style="4" bestFit="1" customWidth="1"/>
    <col min="7685" max="7685" width="6.69921875" style="4" bestFit="1" customWidth="1"/>
    <col min="7686" max="7686" width="8.796875" style="4" bestFit="1" customWidth="1"/>
    <col min="7687" max="7687" width="6.69921875" style="4" bestFit="1" customWidth="1"/>
    <col min="7688" max="7688" width="8.69921875" style="4" bestFit="1" customWidth="1"/>
    <col min="7689" max="7689" width="6.69921875" style="4" bestFit="1" customWidth="1"/>
    <col min="7690" max="7690" width="8.796875" style="4" customWidth="1"/>
    <col min="7691" max="7691" width="6.3984375" style="4" customWidth="1"/>
    <col min="7692" max="7692" width="9.3984375" style="4" bestFit="1" customWidth="1"/>
    <col min="7693" max="7693" width="6.296875" style="4" bestFit="1" customWidth="1"/>
    <col min="7694" max="7694" width="2" style="4" bestFit="1" customWidth="1"/>
    <col min="7695" max="7934" width="9.296875" style="4"/>
    <col min="7935" max="7935" width="5.09765625" style="4" bestFit="1" customWidth="1"/>
    <col min="7936" max="7936" width="33.796875" style="4" bestFit="1" customWidth="1"/>
    <col min="7937" max="7937" width="25.09765625" style="4" bestFit="1" customWidth="1"/>
    <col min="7938" max="7938" width="9" style="4" bestFit="1" customWidth="1"/>
    <col min="7939" max="7939" width="6.796875" style="4" bestFit="1" customWidth="1"/>
    <col min="7940" max="7940" width="8.296875" style="4" bestFit="1" customWidth="1"/>
    <col min="7941" max="7941" width="6.69921875" style="4" bestFit="1" customWidth="1"/>
    <col min="7942" max="7942" width="8.796875" style="4" bestFit="1" customWidth="1"/>
    <col min="7943" max="7943" width="6.69921875" style="4" bestFit="1" customWidth="1"/>
    <col min="7944" max="7944" width="8.69921875" style="4" bestFit="1" customWidth="1"/>
    <col min="7945" max="7945" width="6.69921875" style="4" bestFit="1" customWidth="1"/>
    <col min="7946" max="7946" width="8.796875" style="4" customWidth="1"/>
    <col min="7947" max="7947" width="6.3984375" style="4" customWidth="1"/>
    <col min="7948" max="7948" width="9.3984375" style="4" bestFit="1" customWidth="1"/>
    <col min="7949" max="7949" width="6.296875" style="4" bestFit="1" customWidth="1"/>
    <col min="7950" max="7950" width="2" style="4" bestFit="1" customWidth="1"/>
    <col min="7951" max="8190" width="9.296875" style="4"/>
    <col min="8191" max="8191" width="5.09765625" style="4" bestFit="1" customWidth="1"/>
    <col min="8192" max="8192" width="33.796875" style="4" bestFit="1" customWidth="1"/>
    <col min="8193" max="8193" width="25.09765625" style="4" bestFit="1" customWidth="1"/>
    <col min="8194" max="8194" width="9" style="4" bestFit="1" customWidth="1"/>
    <col min="8195" max="8195" width="6.796875" style="4" bestFit="1" customWidth="1"/>
    <col min="8196" max="8196" width="8.296875" style="4" bestFit="1" customWidth="1"/>
    <col min="8197" max="8197" width="6.69921875" style="4" bestFit="1" customWidth="1"/>
    <col min="8198" max="8198" width="8.796875" style="4" bestFit="1" customWidth="1"/>
    <col min="8199" max="8199" width="6.69921875" style="4" bestFit="1" customWidth="1"/>
    <col min="8200" max="8200" width="8.69921875" style="4" bestFit="1" customWidth="1"/>
    <col min="8201" max="8201" width="6.69921875" style="4" bestFit="1" customWidth="1"/>
    <col min="8202" max="8202" width="8.796875" style="4" customWidth="1"/>
    <col min="8203" max="8203" width="6.3984375" style="4" customWidth="1"/>
    <col min="8204" max="8204" width="9.3984375" style="4" bestFit="1" customWidth="1"/>
    <col min="8205" max="8205" width="6.296875" style="4" bestFit="1" customWidth="1"/>
    <col min="8206" max="8206" width="2" style="4" bestFit="1" customWidth="1"/>
    <col min="8207" max="8446" width="9.296875" style="4"/>
    <col min="8447" max="8447" width="5.09765625" style="4" bestFit="1" customWidth="1"/>
    <col min="8448" max="8448" width="33.796875" style="4" bestFit="1" customWidth="1"/>
    <col min="8449" max="8449" width="25.09765625" style="4" bestFit="1" customWidth="1"/>
    <col min="8450" max="8450" width="9" style="4" bestFit="1" customWidth="1"/>
    <col min="8451" max="8451" width="6.796875" style="4" bestFit="1" customWidth="1"/>
    <col min="8452" max="8452" width="8.296875" style="4" bestFit="1" customWidth="1"/>
    <col min="8453" max="8453" width="6.69921875" style="4" bestFit="1" customWidth="1"/>
    <col min="8454" max="8454" width="8.796875" style="4" bestFit="1" customWidth="1"/>
    <col min="8455" max="8455" width="6.69921875" style="4" bestFit="1" customWidth="1"/>
    <col min="8456" max="8456" width="8.69921875" style="4" bestFit="1" customWidth="1"/>
    <col min="8457" max="8457" width="6.69921875" style="4" bestFit="1" customWidth="1"/>
    <col min="8458" max="8458" width="8.796875" style="4" customWidth="1"/>
    <col min="8459" max="8459" width="6.3984375" style="4" customWidth="1"/>
    <col min="8460" max="8460" width="9.3984375" style="4" bestFit="1" customWidth="1"/>
    <col min="8461" max="8461" width="6.296875" style="4" bestFit="1" customWidth="1"/>
    <col min="8462" max="8462" width="2" style="4" bestFit="1" customWidth="1"/>
    <col min="8463" max="8702" width="9.296875" style="4"/>
    <col min="8703" max="8703" width="5.09765625" style="4" bestFit="1" customWidth="1"/>
    <col min="8704" max="8704" width="33.796875" style="4" bestFit="1" customWidth="1"/>
    <col min="8705" max="8705" width="25.09765625" style="4" bestFit="1" customWidth="1"/>
    <col min="8706" max="8706" width="9" style="4" bestFit="1" customWidth="1"/>
    <col min="8707" max="8707" width="6.796875" style="4" bestFit="1" customWidth="1"/>
    <col min="8708" max="8708" width="8.296875" style="4" bestFit="1" customWidth="1"/>
    <col min="8709" max="8709" width="6.69921875" style="4" bestFit="1" customWidth="1"/>
    <col min="8710" max="8710" width="8.796875" style="4" bestFit="1" customWidth="1"/>
    <col min="8711" max="8711" width="6.69921875" style="4" bestFit="1" customWidth="1"/>
    <col min="8712" max="8712" width="8.69921875" style="4" bestFit="1" customWidth="1"/>
    <col min="8713" max="8713" width="6.69921875" style="4" bestFit="1" customWidth="1"/>
    <col min="8714" max="8714" width="8.796875" style="4" customWidth="1"/>
    <col min="8715" max="8715" width="6.3984375" style="4" customWidth="1"/>
    <col min="8716" max="8716" width="9.3984375" style="4" bestFit="1" customWidth="1"/>
    <col min="8717" max="8717" width="6.296875" style="4" bestFit="1" customWidth="1"/>
    <col min="8718" max="8718" width="2" style="4" bestFit="1" customWidth="1"/>
    <col min="8719" max="8958" width="9.296875" style="4"/>
    <col min="8959" max="8959" width="5.09765625" style="4" bestFit="1" customWidth="1"/>
    <col min="8960" max="8960" width="33.796875" style="4" bestFit="1" customWidth="1"/>
    <col min="8961" max="8961" width="25.09765625" style="4" bestFit="1" customWidth="1"/>
    <col min="8962" max="8962" width="9" style="4" bestFit="1" customWidth="1"/>
    <col min="8963" max="8963" width="6.796875" style="4" bestFit="1" customWidth="1"/>
    <col min="8964" max="8964" width="8.296875" style="4" bestFit="1" customWidth="1"/>
    <col min="8965" max="8965" width="6.69921875" style="4" bestFit="1" customWidth="1"/>
    <col min="8966" max="8966" width="8.796875" style="4" bestFit="1" customWidth="1"/>
    <col min="8967" max="8967" width="6.69921875" style="4" bestFit="1" customWidth="1"/>
    <col min="8968" max="8968" width="8.69921875" style="4" bestFit="1" customWidth="1"/>
    <col min="8969" max="8969" width="6.69921875" style="4" bestFit="1" customWidth="1"/>
    <col min="8970" max="8970" width="8.796875" style="4" customWidth="1"/>
    <col min="8971" max="8971" width="6.3984375" style="4" customWidth="1"/>
    <col min="8972" max="8972" width="9.3984375" style="4" bestFit="1" customWidth="1"/>
    <col min="8973" max="8973" width="6.296875" style="4" bestFit="1" customWidth="1"/>
    <col min="8974" max="8974" width="2" style="4" bestFit="1" customWidth="1"/>
    <col min="8975" max="9214" width="9.296875" style="4"/>
    <col min="9215" max="9215" width="5.09765625" style="4" bestFit="1" customWidth="1"/>
    <col min="9216" max="9216" width="33.796875" style="4" bestFit="1" customWidth="1"/>
    <col min="9217" max="9217" width="25.09765625" style="4" bestFit="1" customWidth="1"/>
    <col min="9218" max="9218" width="9" style="4" bestFit="1" customWidth="1"/>
    <col min="9219" max="9219" width="6.796875" style="4" bestFit="1" customWidth="1"/>
    <col min="9220" max="9220" width="8.296875" style="4" bestFit="1" customWidth="1"/>
    <col min="9221" max="9221" width="6.69921875" style="4" bestFit="1" customWidth="1"/>
    <col min="9222" max="9222" width="8.796875" style="4" bestFit="1" customWidth="1"/>
    <col min="9223" max="9223" width="6.69921875" style="4" bestFit="1" customWidth="1"/>
    <col min="9224" max="9224" width="8.69921875" style="4" bestFit="1" customWidth="1"/>
    <col min="9225" max="9225" width="6.69921875" style="4" bestFit="1" customWidth="1"/>
    <col min="9226" max="9226" width="8.796875" style="4" customWidth="1"/>
    <col min="9227" max="9227" width="6.3984375" style="4" customWidth="1"/>
    <col min="9228" max="9228" width="9.3984375" style="4" bestFit="1" customWidth="1"/>
    <col min="9229" max="9229" width="6.296875" style="4" bestFit="1" customWidth="1"/>
    <col min="9230" max="9230" width="2" style="4" bestFit="1" customWidth="1"/>
    <col min="9231" max="9470" width="9.296875" style="4"/>
    <col min="9471" max="9471" width="5.09765625" style="4" bestFit="1" customWidth="1"/>
    <col min="9472" max="9472" width="33.796875" style="4" bestFit="1" customWidth="1"/>
    <col min="9473" max="9473" width="25.09765625" style="4" bestFit="1" customWidth="1"/>
    <col min="9474" max="9474" width="9" style="4" bestFit="1" customWidth="1"/>
    <col min="9475" max="9475" width="6.796875" style="4" bestFit="1" customWidth="1"/>
    <col min="9476" max="9476" width="8.296875" style="4" bestFit="1" customWidth="1"/>
    <col min="9477" max="9477" width="6.69921875" style="4" bestFit="1" customWidth="1"/>
    <col min="9478" max="9478" width="8.796875" style="4" bestFit="1" customWidth="1"/>
    <col min="9479" max="9479" width="6.69921875" style="4" bestFit="1" customWidth="1"/>
    <col min="9480" max="9480" width="8.69921875" style="4" bestFit="1" customWidth="1"/>
    <col min="9481" max="9481" width="6.69921875" style="4" bestFit="1" customWidth="1"/>
    <col min="9482" max="9482" width="8.796875" style="4" customWidth="1"/>
    <col min="9483" max="9483" width="6.3984375" style="4" customWidth="1"/>
    <col min="9484" max="9484" width="9.3984375" style="4" bestFit="1" customWidth="1"/>
    <col min="9485" max="9485" width="6.296875" style="4" bestFit="1" customWidth="1"/>
    <col min="9486" max="9486" width="2" style="4" bestFit="1" customWidth="1"/>
    <col min="9487" max="9726" width="9.296875" style="4"/>
    <col min="9727" max="9727" width="5.09765625" style="4" bestFit="1" customWidth="1"/>
    <col min="9728" max="9728" width="33.796875" style="4" bestFit="1" customWidth="1"/>
    <col min="9729" max="9729" width="25.09765625" style="4" bestFit="1" customWidth="1"/>
    <col min="9730" max="9730" width="9" style="4" bestFit="1" customWidth="1"/>
    <col min="9731" max="9731" width="6.796875" style="4" bestFit="1" customWidth="1"/>
    <col min="9732" max="9732" width="8.296875" style="4" bestFit="1" customWidth="1"/>
    <col min="9733" max="9733" width="6.69921875" style="4" bestFit="1" customWidth="1"/>
    <col min="9734" max="9734" width="8.796875" style="4" bestFit="1" customWidth="1"/>
    <col min="9735" max="9735" width="6.69921875" style="4" bestFit="1" customWidth="1"/>
    <col min="9736" max="9736" width="8.69921875" style="4" bestFit="1" customWidth="1"/>
    <col min="9737" max="9737" width="6.69921875" style="4" bestFit="1" customWidth="1"/>
    <col min="9738" max="9738" width="8.796875" style="4" customWidth="1"/>
    <col min="9739" max="9739" width="6.3984375" style="4" customWidth="1"/>
    <col min="9740" max="9740" width="9.3984375" style="4" bestFit="1" customWidth="1"/>
    <col min="9741" max="9741" width="6.296875" style="4" bestFit="1" customWidth="1"/>
    <col min="9742" max="9742" width="2" style="4" bestFit="1" customWidth="1"/>
    <col min="9743" max="9982" width="9.296875" style="4"/>
    <col min="9983" max="9983" width="5.09765625" style="4" bestFit="1" customWidth="1"/>
    <col min="9984" max="9984" width="33.796875" style="4" bestFit="1" customWidth="1"/>
    <col min="9985" max="9985" width="25.09765625" style="4" bestFit="1" customWidth="1"/>
    <col min="9986" max="9986" width="9" style="4" bestFit="1" customWidth="1"/>
    <col min="9987" max="9987" width="6.796875" style="4" bestFit="1" customWidth="1"/>
    <col min="9988" max="9988" width="8.296875" style="4" bestFit="1" customWidth="1"/>
    <col min="9989" max="9989" width="6.69921875" style="4" bestFit="1" customWidth="1"/>
    <col min="9990" max="9990" width="8.796875" style="4" bestFit="1" customWidth="1"/>
    <col min="9991" max="9991" width="6.69921875" style="4" bestFit="1" customWidth="1"/>
    <col min="9992" max="9992" width="8.69921875" style="4" bestFit="1" customWidth="1"/>
    <col min="9993" max="9993" width="6.69921875" style="4" bestFit="1" customWidth="1"/>
    <col min="9994" max="9994" width="8.796875" style="4" customWidth="1"/>
    <col min="9995" max="9995" width="6.3984375" style="4" customWidth="1"/>
    <col min="9996" max="9996" width="9.3984375" style="4" bestFit="1" customWidth="1"/>
    <col min="9997" max="9997" width="6.296875" style="4" bestFit="1" customWidth="1"/>
    <col min="9998" max="9998" width="2" style="4" bestFit="1" customWidth="1"/>
    <col min="9999" max="10238" width="9.296875" style="4"/>
    <col min="10239" max="10239" width="5.09765625" style="4" bestFit="1" customWidth="1"/>
    <col min="10240" max="10240" width="33.796875" style="4" bestFit="1" customWidth="1"/>
    <col min="10241" max="10241" width="25.09765625" style="4" bestFit="1" customWidth="1"/>
    <col min="10242" max="10242" width="9" style="4" bestFit="1" customWidth="1"/>
    <col min="10243" max="10243" width="6.796875" style="4" bestFit="1" customWidth="1"/>
    <col min="10244" max="10244" width="8.296875" style="4" bestFit="1" customWidth="1"/>
    <col min="10245" max="10245" width="6.69921875" style="4" bestFit="1" customWidth="1"/>
    <col min="10246" max="10246" width="8.796875" style="4" bestFit="1" customWidth="1"/>
    <col min="10247" max="10247" width="6.69921875" style="4" bestFit="1" customWidth="1"/>
    <col min="10248" max="10248" width="8.69921875" style="4" bestFit="1" customWidth="1"/>
    <col min="10249" max="10249" width="6.69921875" style="4" bestFit="1" customWidth="1"/>
    <col min="10250" max="10250" width="8.796875" style="4" customWidth="1"/>
    <col min="10251" max="10251" width="6.3984375" style="4" customWidth="1"/>
    <col min="10252" max="10252" width="9.3984375" style="4" bestFit="1" customWidth="1"/>
    <col min="10253" max="10253" width="6.296875" style="4" bestFit="1" customWidth="1"/>
    <col min="10254" max="10254" width="2" style="4" bestFit="1" customWidth="1"/>
    <col min="10255" max="10494" width="9.296875" style="4"/>
    <col min="10495" max="10495" width="5.09765625" style="4" bestFit="1" customWidth="1"/>
    <col min="10496" max="10496" width="33.796875" style="4" bestFit="1" customWidth="1"/>
    <col min="10497" max="10497" width="25.09765625" style="4" bestFit="1" customWidth="1"/>
    <col min="10498" max="10498" width="9" style="4" bestFit="1" customWidth="1"/>
    <col min="10499" max="10499" width="6.796875" style="4" bestFit="1" customWidth="1"/>
    <col min="10500" max="10500" width="8.296875" style="4" bestFit="1" customWidth="1"/>
    <col min="10501" max="10501" width="6.69921875" style="4" bestFit="1" customWidth="1"/>
    <col min="10502" max="10502" width="8.796875" style="4" bestFit="1" customWidth="1"/>
    <col min="10503" max="10503" width="6.69921875" style="4" bestFit="1" customWidth="1"/>
    <col min="10504" max="10504" width="8.69921875" style="4" bestFit="1" customWidth="1"/>
    <col min="10505" max="10505" width="6.69921875" style="4" bestFit="1" customWidth="1"/>
    <col min="10506" max="10506" width="8.796875" style="4" customWidth="1"/>
    <col min="10507" max="10507" width="6.3984375" style="4" customWidth="1"/>
    <col min="10508" max="10508" width="9.3984375" style="4" bestFit="1" customWidth="1"/>
    <col min="10509" max="10509" width="6.296875" style="4" bestFit="1" customWidth="1"/>
    <col min="10510" max="10510" width="2" style="4" bestFit="1" customWidth="1"/>
    <col min="10511" max="10750" width="9.296875" style="4"/>
    <col min="10751" max="10751" width="5.09765625" style="4" bestFit="1" customWidth="1"/>
    <col min="10752" max="10752" width="33.796875" style="4" bestFit="1" customWidth="1"/>
    <col min="10753" max="10753" width="25.09765625" style="4" bestFit="1" customWidth="1"/>
    <col min="10754" max="10754" width="9" style="4" bestFit="1" customWidth="1"/>
    <col min="10755" max="10755" width="6.796875" style="4" bestFit="1" customWidth="1"/>
    <col min="10756" max="10756" width="8.296875" style="4" bestFit="1" customWidth="1"/>
    <col min="10757" max="10757" width="6.69921875" style="4" bestFit="1" customWidth="1"/>
    <col min="10758" max="10758" width="8.796875" style="4" bestFit="1" customWidth="1"/>
    <col min="10759" max="10759" width="6.69921875" style="4" bestFit="1" customWidth="1"/>
    <col min="10760" max="10760" width="8.69921875" style="4" bestFit="1" customWidth="1"/>
    <col min="10761" max="10761" width="6.69921875" style="4" bestFit="1" customWidth="1"/>
    <col min="10762" max="10762" width="8.796875" style="4" customWidth="1"/>
    <col min="10763" max="10763" width="6.3984375" style="4" customWidth="1"/>
    <col min="10764" max="10764" width="9.3984375" style="4" bestFit="1" customWidth="1"/>
    <col min="10765" max="10765" width="6.296875" style="4" bestFit="1" customWidth="1"/>
    <col min="10766" max="10766" width="2" style="4" bestFit="1" customWidth="1"/>
    <col min="10767" max="11006" width="9.296875" style="4"/>
    <col min="11007" max="11007" width="5.09765625" style="4" bestFit="1" customWidth="1"/>
    <col min="11008" max="11008" width="33.796875" style="4" bestFit="1" customWidth="1"/>
    <col min="11009" max="11009" width="25.09765625" style="4" bestFit="1" customWidth="1"/>
    <col min="11010" max="11010" width="9" style="4" bestFit="1" customWidth="1"/>
    <col min="11011" max="11011" width="6.796875" style="4" bestFit="1" customWidth="1"/>
    <col min="11012" max="11012" width="8.296875" style="4" bestFit="1" customWidth="1"/>
    <col min="11013" max="11013" width="6.69921875" style="4" bestFit="1" customWidth="1"/>
    <col min="11014" max="11014" width="8.796875" style="4" bestFit="1" customWidth="1"/>
    <col min="11015" max="11015" width="6.69921875" style="4" bestFit="1" customWidth="1"/>
    <col min="11016" max="11016" width="8.69921875" style="4" bestFit="1" customWidth="1"/>
    <col min="11017" max="11017" width="6.69921875" style="4" bestFit="1" customWidth="1"/>
    <col min="11018" max="11018" width="8.796875" style="4" customWidth="1"/>
    <col min="11019" max="11019" width="6.3984375" style="4" customWidth="1"/>
    <col min="11020" max="11020" width="9.3984375" style="4" bestFit="1" customWidth="1"/>
    <col min="11021" max="11021" width="6.296875" style="4" bestFit="1" customWidth="1"/>
    <col min="11022" max="11022" width="2" style="4" bestFit="1" customWidth="1"/>
    <col min="11023" max="11262" width="9.296875" style="4"/>
    <col min="11263" max="11263" width="5.09765625" style="4" bestFit="1" customWidth="1"/>
    <col min="11264" max="11264" width="33.796875" style="4" bestFit="1" customWidth="1"/>
    <col min="11265" max="11265" width="25.09765625" style="4" bestFit="1" customWidth="1"/>
    <col min="11266" max="11266" width="9" style="4" bestFit="1" customWidth="1"/>
    <col min="11267" max="11267" width="6.796875" style="4" bestFit="1" customWidth="1"/>
    <col min="11268" max="11268" width="8.296875" style="4" bestFit="1" customWidth="1"/>
    <col min="11269" max="11269" width="6.69921875" style="4" bestFit="1" customWidth="1"/>
    <col min="11270" max="11270" width="8.796875" style="4" bestFit="1" customWidth="1"/>
    <col min="11271" max="11271" width="6.69921875" style="4" bestFit="1" customWidth="1"/>
    <col min="11272" max="11272" width="8.69921875" style="4" bestFit="1" customWidth="1"/>
    <col min="11273" max="11273" width="6.69921875" style="4" bestFit="1" customWidth="1"/>
    <col min="11274" max="11274" width="8.796875" style="4" customWidth="1"/>
    <col min="11275" max="11275" width="6.3984375" style="4" customWidth="1"/>
    <col min="11276" max="11276" width="9.3984375" style="4" bestFit="1" customWidth="1"/>
    <col min="11277" max="11277" width="6.296875" style="4" bestFit="1" customWidth="1"/>
    <col min="11278" max="11278" width="2" style="4" bestFit="1" customWidth="1"/>
    <col min="11279" max="11518" width="9.296875" style="4"/>
    <col min="11519" max="11519" width="5.09765625" style="4" bestFit="1" customWidth="1"/>
    <col min="11520" max="11520" width="33.796875" style="4" bestFit="1" customWidth="1"/>
    <col min="11521" max="11521" width="25.09765625" style="4" bestFit="1" customWidth="1"/>
    <col min="11522" max="11522" width="9" style="4" bestFit="1" customWidth="1"/>
    <col min="11523" max="11523" width="6.796875" style="4" bestFit="1" customWidth="1"/>
    <col min="11524" max="11524" width="8.296875" style="4" bestFit="1" customWidth="1"/>
    <col min="11525" max="11525" width="6.69921875" style="4" bestFit="1" customWidth="1"/>
    <col min="11526" max="11526" width="8.796875" style="4" bestFit="1" customWidth="1"/>
    <col min="11527" max="11527" width="6.69921875" style="4" bestFit="1" customWidth="1"/>
    <col min="11528" max="11528" width="8.69921875" style="4" bestFit="1" customWidth="1"/>
    <col min="11529" max="11529" width="6.69921875" style="4" bestFit="1" customWidth="1"/>
    <col min="11530" max="11530" width="8.796875" style="4" customWidth="1"/>
    <col min="11531" max="11531" width="6.3984375" style="4" customWidth="1"/>
    <col min="11532" max="11532" width="9.3984375" style="4" bestFit="1" customWidth="1"/>
    <col min="11533" max="11533" width="6.296875" style="4" bestFit="1" customWidth="1"/>
    <col min="11534" max="11534" width="2" style="4" bestFit="1" customWidth="1"/>
    <col min="11535" max="11774" width="9.296875" style="4"/>
    <col min="11775" max="11775" width="5.09765625" style="4" bestFit="1" customWidth="1"/>
    <col min="11776" max="11776" width="33.796875" style="4" bestFit="1" customWidth="1"/>
    <col min="11777" max="11777" width="25.09765625" style="4" bestFit="1" customWidth="1"/>
    <col min="11778" max="11778" width="9" style="4" bestFit="1" customWidth="1"/>
    <col min="11779" max="11779" width="6.796875" style="4" bestFit="1" customWidth="1"/>
    <col min="11780" max="11780" width="8.296875" style="4" bestFit="1" customWidth="1"/>
    <col min="11781" max="11781" width="6.69921875" style="4" bestFit="1" customWidth="1"/>
    <col min="11782" max="11782" width="8.796875" style="4" bestFit="1" customWidth="1"/>
    <col min="11783" max="11783" width="6.69921875" style="4" bestFit="1" customWidth="1"/>
    <col min="11784" max="11784" width="8.69921875" style="4" bestFit="1" customWidth="1"/>
    <col min="11785" max="11785" width="6.69921875" style="4" bestFit="1" customWidth="1"/>
    <col min="11786" max="11786" width="8.796875" style="4" customWidth="1"/>
    <col min="11787" max="11787" width="6.3984375" style="4" customWidth="1"/>
    <col min="11788" max="11788" width="9.3984375" style="4" bestFit="1" customWidth="1"/>
    <col min="11789" max="11789" width="6.296875" style="4" bestFit="1" customWidth="1"/>
    <col min="11790" max="11790" width="2" style="4" bestFit="1" customWidth="1"/>
    <col min="11791" max="12030" width="9.296875" style="4"/>
    <col min="12031" max="12031" width="5.09765625" style="4" bestFit="1" customWidth="1"/>
    <col min="12032" max="12032" width="33.796875" style="4" bestFit="1" customWidth="1"/>
    <col min="12033" max="12033" width="25.09765625" style="4" bestFit="1" customWidth="1"/>
    <col min="12034" max="12034" width="9" style="4" bestFit="1" customWidth="1"/>
    <col min="12035" max="12035" width="6.796875" style="4" bestFit="1" customWidth="1"/>
    <col min="12036" max="12036" width="8.296875" style="4" bestFit="1" customWidth="1"/>
    <col min="12037" max="12037" width="6.69921875" style="4" bestFit="1" customWidth="1"/>
    <col min="12038" max="12038" width="8.796875" style="4" bestFit="1" customWidth="1"/>
    <col min="12039" max="12039" width="6.69921875" style="4" bestFit="1" customWidth="1"/>
    <col min="12040" max="12040" width="8.69921875" style="4" bestFit="1" customWidth="1"/>
    <col min="12041" max="12041" width="6.69921875" style="4" bestFit="1" customWidth="1"/>
    <col min="12042" max="12042" width="8.796875" style="4" customWidth="1"/>
    <col min="12043" max="12043" width="6.3984375" style="4" customWidth="1"/>
    <col min="12044" max="12044" width="9.3984375" style="4" bestFit="1" customWidth="1"/>
    <col min="12045" max="12045" width="6.296875" style="4" bestFit="1" customWidth="1"/>
    <col min="12046" max="12046" width="2" style="4" bestFit="1" customWidth="1"/>
    <col min="12047" max="12286" width="9.296875" style="4"/>
    <col min="12287" max="12287" width="5.09765625" style="4" bestFit="1" customWidth="1"/>
    <col min="12288" max="12288" width="33.796875" style="4" bestFit="1" customWidth="1"/>
    <col min="12289" max="12289" width="25.09765625" style="4" bestFit="1" customWidth="1"/>
    <col min="12290" max="12290" width="9" style="4" bestFit="1" customWidth="1"/>
    <col min="12291" max="12291" width="6.796875" style="4" bestFit="1" customWidth="1"/>
    <col min="12292" max="12292" width="8.296875" style="4" bestFit="1" customWidth="1"/>
    <col min="12293" max="12293" width="6.69921875" style="4" bestFit="1" customWidth="1"/>
    <col min="12294" max="12294" width="8.796875" style="4" bestFit="1" customWidth="1"/>
    <col min="12295" max="12295" width="6.69921875" style="4" bestFit="1" customWidth="1"/>
    <col min="12296" max="12296" width="8.69921875" style="4" bestFit="1" customWidth="1"/>
    <col min="12297" max="12297" width="6.69921875" style="4" bestFit="1" customWidth="1"/>
    <col min="12298" max="12298" width="8.796875" style="4" customWidth="1"/>
    <col min="12299" max="12299" width="6.3984375" style="4" customWidth="1"/>
    <col min="12300" max="12300" width="9.3984375" style="4" bestFit="1" customWidth="1"/>
    <col min="12301" max="12301" width="6.296875" style="4" bestFit="1" customWidth="1"/>
    <col min="12302" max="12302" width="2" style="4" bestFit="1" customWidth="1"/>
    <col min="12303" max="12542" width="9.296875" style="4"/>
    <col min="12543" max="12543" width="5.09765625" style="4" bestFit="1" customWidth="1"/>
    <col min="12544" max="12544" width="33.796875" style="4" bestFit="1" customWidth="1"/>
    <col min="12545" max="12545" width="25.09765625" style="4" bestFit="1" customWidth="1"/>
    <col min="12546" max="12546" width="9" style="4" bestFit="1" customWidth="1"/>
    <col min="12547" max="12547" width="6.796875" style="4" bestFit="1" customWidth="1"/>
    <col min="12548" max="12548" width="8.296875" style="4" bestFit="1" customWidth="1"/>
    <col min="12549" max="12549" width="6.69921875" style="4" bestFit="1" customWidth="1"/>
    <col min="12550" max="12550" width="8.796875" style="4" bestFit="1" customWidth="1"/>
    <col min="12551" max="12551" width="6.69921875" style="4" bestFit="1" customWidth="1"/>
    <col min="12552" max="12552" width="8.69921875" style="4" bestFit="1" customWidth="1"/>
    <col min="12553" max="12553" width="6.69921875" style="4" bestFit="1" customWidth="1"/>
    <col min="12554" max="12554" width="8.796875" style="4" customWidth="1"/>
    <col min="12555" max="12555" width="6.3984375" style="4" customWidth="1"/>
    <col min="12556" max="12556" width="9.3984375" style="4" bestFit="1" customWidth="1"/>
    <col min="12557" max="12557" width="6.296875" style="4" bestFit="1" customWidth="1"/>
    <col min="12558" max="12558" width="2" style="4" bestFit="1" customWidth="1"/>
    <col min="12559" max="12798" width="9.296875" style="4"/>
    <col min="12799" max="12799" width="5.09765625" style="4" bestFit="1" customWidth="1"/>
    <col min="12800" max="12800" width="33.796875" style="4" bestFit="1" customWidth="1"/>
    <col min="12801" max="12801" width="25.09765625" style="4" bestFit="1" customWidth="1"/>
    <col min="12802" max="12802" width="9" style="4" bestFit="1" customWidth="1"/>
    <col min="12803" max="12803" width="6.796875" style="4" bestFit="1" customWidth="1"/>
    <col min="12804" max="12804" width="8.296875" style="4" bestFit="1" customWidth="1"/>
    <col min="12805" max="12805" width="6.69921875" style="4" bestFit="1" customWidth="1"/>
    <col min="12806" max="12806" width="8.796875" style="4" bestFit="1" customWidth="1"/>
    <col min="12807" max="12807" width="6.69921875" style="4" bestFit="1" customWidth="1"/>
    <col min="12808" max="12808" width="8.69921875" style="4" bestFit="1" customWidth="1"/>
    <col min="12809" max="12809" width="6.69921875" style="4" bestFit="1" customWidth="1"/>
    <col min="12810" max="12810" width="8.796875" style="4" customWidth="1"/>
    <col min="12811" max="12811" width="6.3984375" style="4" customWidth="1"/>
    <col min="12812" max="12812" width="9.3984375" style="4" bestFit="1" customWidth="1"/>
    <col min="12813" max="12813" width="6.296875" style="4" bestFit="1" customWidth="1"/>
    <col min="12814" max="12814" width="2" style="4" bestFit="1" customWidth="1"/>
    <col min="12815" max="13054" width="9.296875" style="4"/>
    <col min="13055" max="13055" width="5.09765625" style="4" bestFit="1" customWidth="1"/>
    <col min="13056" max="13056" width="33.796875" style="4" bestFit="1" customWidth="1"/>
    <col min="13057" max="13057" width="25.09765625" style="4" bestFit="1" customWidth="1"/>
    <col min="13058" max="13058" width="9" style="4" bestFit="1" customWidth="1"/>
    <col min="13059" max="13059" width="6.796875" style="4" bestFit="1" customWidth="1"/>
    <col min="13060" max="13060" width="8.296875" style="4" bestFit="1" customWidth="1"/>
    <col min="13061" max="13061" width="6.69921875" style="4" bestFit="1" customWidth="1"/>
    <col min="13062" max="13062" width="8.796875" style="4" bestFit="1" customWidth="1"/>
    <col min="13063" max="13063" width="6.69921875" style="4" bestFit="1" customWidth="1"/>
    <col min="13064" max="13064" width="8.69921875" style="4" bestFit="1" customWidth="1"/>
    <col min="13065" max="13065" width="6.69921875" style="4" bestFit="1" customWidth="1"/>
    <col min="13066" max="13066" width="8.796875" style="4" customWidth="1"/>
    <col min="13067" max="13067" width="6.3984375" style="4" customWidth="1"/>
    <col min="13068" max="13068" width="9.3984375" style="4" bestFit="1" customWidth="1"/>
    <col min="13069" max="13069" width="6.296875" style="4" bestFit="1" customWidth="1"/>
    <col min="13070" max="13070" width="2" style="4" bestFit="1" customWidth="1"/>
    <col min="13071" max="13310" width="9.296875" style="4"/>
    <col min="13311" max="13311" width="5.09765625" style="4" bestFit="1" customWidth="1"/>
    <col min="13312" max="13312" width="33.796875" style="4" bestFit="1" customWidth="1"/>
    <col min="13313" max="13313" width="25.09765625" style="4" bestFit="1" customWidth="1"/>
    <col min="13314" max="13314" width="9" style="4" bestFit="1" customWidth="1"/>
    <col min="13315" max="13315" width="6.796875" style="4" bestFit="1" customWidth="1"/>
    <col min="13316" max="13316" width="8.296875" style="4" bestFit="1" customWidth="1"/>
    <col min="13317" max="13317" width="6.69921875" style="4" bestFit="1" customWidth="1"/>
    <col min="13318" max="13318" width="8.796875" style="4" bestFit="1" customWidth="1"/>
    <col min="13319" max="13319" width="6.69921875" style="4" bestFit="1" customWidth="1"/>
    <col min="13320" max="13320" width="8.69921875" style="4" bestFit="1" customWidth="1"/>
    <col min="13321" max="13321" width="6.69921875" style="4" bestFit="1" customWidth="1"/>
    <col min="13322" max="13322" width="8.796875" style="4" customWidth="1"/>
    <col min="13323" max="13323" width="6.3984375" style="4" customWidth="1"/>
    <col min="13324" max="13324" width="9.3984375" style="4" bestFit="1" customWidth="1"/>
    <col min="13325" max="13325" width="6.296875" style="4" bestFit="1" customWidth="1"/>
    <col min="13326" max="13326" width="2" style="4" bestFit="1" customWidth="1"/>
    <col min="13327" max="13566" width="9.296875" style="4"/>
    <col min="13567" max="13567" width="5.09765625" style="4" bestFit="1" customWidth="1"/>
    <col min="13568" max="13568" width="33.796875" style="4" bestFit="1" customWidth="1"/>
    <col min="13569" max="13569" width="25.09765625" style="4" bestFit="1" customWidth="1"/>
    <col min="13570" max="13570" width="9" style="4" bestFit="1" customWidth="1"/>
    <col min="13571" max="13571" width="6.796875" style="4" bestFit="1" customWidth="1"/>
    <col min="13572" max="13572" width="8.296875" style="4" bestFit="1" customWidth="1"/>
    <col min="13573" max="13573" width="6.69921875" style="4" bestFit="1" customWidth="1"/>
    <col min="13574" max="13574" width="8.796875" style="4" bestFit="1" customWidth="1"/>
    <col min="13575" max="13575" width="6.69921875" style="4" bestFit="1" customWidth="1"/>
    <col min="13576" max="13576" width="8.69921875" style="4" bestFit="1" customWidth="1"/>
    <col min="13577" max="13577" width="6.69921875" style="4" bestFit="1" customWidth="1"/>
    <col min="13578" max="13578" width="8.796875" style="4" customWidth="1"/>
    <col min="13579" max="13579" width="6.3984375" style="4" customWidth="1"/>
    <col min="13580" max="13580" width="9.3984375" style="4" bestFit="1" customWidth="1"/>
    <col min="13581" max="13581" width="6.296875" style="4" bestFit="1" customWidth="1"/>
    <col min="13582" max="13582" width="2" style="4" bestFit="1" customWidth="1"/>
    <col min="13583" max="13822" width="9.296875" style="4"/>
    <col min="13823" max="13823" width="5.09765625" style="4" bestFit="1" customWidth="1"/>
    <col min="13824" max="13824" width="33.796875" style="4" bestFit="1" customWidth="1"/>
    <col min="13825" max="13825" width="25.09765625" style="4" bestFit="1" customWidth="1"/>
    <col min="13826" max="13826" width="9" style="4" bestFit="1" customWidth="1"/>
    <col min="13827" max="13827" width="6.796875" style="4" bestFit="1" customWidth="1"/>
    <col min="13828" max="13828" width="8.296875" style="4" bestFit="1" customWidth="1"/>
    <col min="13829" max="13829" width="6.69921875" style="4" bestFit="1" customWidth="1"/>
    <col min="13830" max="13830" width="8.796875" style="4" bestFit="1" customWidth="1"/>
    <col min="13831" max="13831" width="6.69921875" style="4" bestFit="1" customWidth="1"/>
    <col min="13832" max="13832" width="8.69921875" style="4" bestFit="1" customWidth="1"/>
    <col min="13833" max="13833" width="6.69921875" style="4" bestFit="1" customWidth="1"/>
    <col min="13834" max="13834" width="8.796875" style="4" customWidth="1"/>
    <col min="13835" max="13835" width="6.3984375" style="4" customWidth="1"/>
    <col min="13836" max="13836" width="9.3984375" style="4" bestFit="1" customWidth="1"/>
    <col min="13837" max="13837" width="6.296875" style="4" bestFit="1" customWidth="1"/>
    <col min="13838" max="13838" width="2" style="4" bestFit="1" customWidth="1"/>
    <col min="13839" max="14078" width="9.296875" style="4"/>
    <col min="14079" max="14079" width="5.09765625" style="4" bestFit="1" customWidth="1"/>
    <col min="14080" max="14080" width="33.796875" style="4" bestFit="1" customWidth="1"/>
    <col min="14081" max="14081" width="25.09765625" style="4" bestFit="1" customWidth="1"/>
    <col min="14082" max="14082" width="9" style="4" bestFit="1" customWidth="1"/>
    <col min="14083" max="14083" width="6.796875" style="4" bestFit="1" customWidth="1"/>
    <col min="14084" max="14084" width="8.296875" style="4" bestFit="1" customWidth="1"/>
    <col min="14085" max="14085" width="6.69921875" style="4" bestFit="1" customWidth="1"/>
    <col min="14086" max="14086" width="8.796875" style="4" bestFit="1" customWidth="1"/>
    <col min="14087" max="14087" width="6.69921875" style="4" bestFit="1" customWidth="1"/>
    <col min="14088" max="14088" width="8.69921875" style="4" bestFit="1" customWidth="1"/>
    <col min="14089" max="14089" width="6.69921875" style="4" bestFit="1" customWidth="1"/>
    <col min="14090" max="14090" width="8.796875" style="4" customWidth="1"/>
    <col min="14091" max="14091" width="6.3984375" style="4" customWidth="1"/>
    <col min="14092" max="14092" width="9.3984375" style="4" bestFit="1" customWidth="1"/>
    <col min="14093" max="14093" width="6.296875" style="4" bestFit="1" customWidth="1"/>
    <col min="14094" max="14094" width="2" style="4" bestFit="1" customWidth="1"/>
    <col min="14095" max="14334" width="9.296875" style="4"/>
    <col min="14335" max="14335" width="5.09765625" style="4" bestFit="1" customWidth="1"/>
    <col min="14336" max="14336" width="33.796875" style="4" bestFit="1" customWidth="1"/>
    <col min="14337" max="14337" width="25.09765625" style="4" bestFit="1" customWidth="1"/>
    <col min="14338" max="14338" width="9" style="4" bestFit="1" customWidth="1"/>
    <col min="14339" max="14339" width="6.796875" style="4" bestFit="1" customWidth="1"/>
    <col min="14340" max="14340" width="8.296875" style="4" bestFit="1" customWidth="1"/>
    <col min="14341" max="14341" width="6.69921875" style="4" bestFit="1" customWidth="1"/>
    <col min="14342" max="14342" width="8.796875" style="4" bestFit="1" customWidth="1"/>
    <col min="14343" max="14343" width="6.69921875" style="4" bestFit="1" customWidth="1"/>
    <col min="14344" max="14344" width="8.69921875" style="4" bestFit="1" customWidth="1"/>
    <col min="14345" max="14345" width="6.69921875" style="4" bestFit="1" customWidth="1"/>
    <col min="14346" max="14346" width="8.796875" style="4" customWidth="1"/>
    <col min="14347" max="14347" width="6.3984375" style="4" customWidth="1"/>
    <col min="14348" max="14348" width="9.3984375" style="4" bestFit="1" customWidth="1"/>
    <col min="14349" max="14349" width="6.296875" style="4" bestFit="1" customWidth="1"/>
    <col min="14350" max="14350" width="2" style="4" bestFit="1" customWidth="1"/>
    <col min="14351" max="14590" width="9.296875" style="4"/>
    <col min="14591" max="14591" width="5.09765625" style="4" bestFit="1" customWidth="1"/>
    <col min="14592" max="14592" width="33.796875" style="4" bestFit="1" customWidth="1"/>
    <col min="14593" max="14593" width="25.09765625" style="4" bestFit="1" customWidth="1"/>
    <col min="14594" max="14594" width="9" style="4" bestFit="1" customWidth="1"/>
    <col min="14595" max="14595" width="6.796875" style="4" bestFit="1" customWidth="1"/>
    <col min="14596" max="14596" width="8.296875" style="4" bestFit="1" customWidth="1"/>
    <col min="14597" max="14597" width="6.69921875" style="4" bestFit="1" customWidth="1"/>
    <col min="14598" max="14598" width="8.796875" style="4" bestFit="1" customWidth="1"/>
    <col min="14599" max="14599" width="6.69921875" style="4" bestFit="1" customWidth="1"/>
    <col min="14600" max="14600" width="8.69921875" style="4" bestFit="1" customWidth="1"/>
    <col min="14601" max="14601" width="6.69921875" style="4" bestFit="1" customWidth="1"/>
    <col min="14602" max="14602" width="8.796875" style="4" customWidth="1"/>
    <col min="14603" max="14603" width="6.3984375" style="4" customWidth="1"/>
    <col min="14604" max="14604" width="9.3984375" style="4" bestFit="1" customWidth="1"/>
    <col min="14605" max="14605" width="6.296875" style="4" bestFit="1" customWidth="1"/>
    <col min="14606" max="14606" width="2" style="4" bestFit="1" customWidth="1"/>
    <col min="14607" max="14846" width="9.296875" style="4"/>
    <col min="14847" max="14847" width="5.09765625" style="4" bestFit="1" customWidth="1"/>
    <col min="14848" max="14848" width="33.796875" style="4" bestFit="1" customWidth="1"/>
    <col min="14849" max="14849" width="25.09765625" style="4" bestFit="1" customWidth="1"/>
    <col min="14850" max="14850" width="9" style="4" bestFit="1" customWidth="1"/>
    <col min="14851" max="14851" width="6.796875" style="4" bestFit="1" customWidth="1"/>
    <col min="14852" max="14852" width="8.296875" style="4" bestFit="1" customWidth="1"/>
    <col min="14853" max="14853" width="6.69921875" style="4" bestFit="1" customWidth="1"/>
    <col min="14854" max="14854" width="8.796875" style="4" bestFit="1" customWidth="1"/>
    <col min="14855" max="14855" width="6.69921875" style="4" bestFit="1" customWidth="1"/>
    <col min="14856" max="14856" width="8.69921875" style="4" bestFit="1" customWidth="1"/>
    <col min="14857" max="14857" width="6.69921875" style="4" bestFit="1" customWidth="1"/>
    <col min="14858" max="14858" width="8.796875" style="4" customWidth="1"/>
    <col min="14859" max="14859" width="6.3984375" style="4" customWidth="1"/>
    <col min="14860" max="14860" width="9.3984375" style="4" bestFit="1" customWidth="1"/>
    <col min="14861" max="14861" width="6.296875" style="4" bestFit="1" customWidth="1"/>
    <col min="14862" max="14862" width="2" style="4" bestFit="1" customWidth="1"/>
    <col min="14863" max="15102" width="9.296875" style="4"/>
    <col min="15103" max="15103" width="5.09765625" style="4" bestFit="1" customWidth="1"/>
    <col min="15104" max="15104" width="33.796875" style="4" bestFit="1" customWidth="1"/>
    <col min="15105" max="15105" width="25.09765625" style="4" bestFit="1" customWidth="1"/>
    <col min="15106" max="15106" width="9" style="4" bestFit="1" customWidth="1"/>
    <col min="15107" max="15107" width="6.796875" style="4" bestFit="1" customWidth="1"/>
    <col min="15108" max="15108" width="8.296875" style="4" bestFit="1" customWidth="1"/>
    <col min="15109" max="15109" width="6.69921875" style="4" bestFit="1" customWidth="1"/>
    <col min="15110" max="15110" width="8.796875" style="4" bestFit="1" customWidth="1"/>
    <col min="15111" max="15111" width="6.69921875" style="4" bestFit="1" customWidth="1"/>
    <col min="15112" max="15112" width="8.69921875" style="4" bestFit="1" customWidth="1"/>
    <col min="15113" max="15113" width="6.69921875" style="4" bestFit="1" customWidth="1"/>
    <col min="15114" max="15114" width="8.796875" style="4" customWidth="1"/>
    <col min="15115" max="15115" width="6.3984375" style="4" customWidth="1"/>
    <col min="15116" max="15116" width="9.3984375" style="4" bestFit="1" customWidth="1"/>
    <col min="15117" max="15117" width="6.296875" style="4" bestFit="1" customWidth="1"/>
    <col min="15118" max="15118" width="2" style="4" bestFit="1" customWidth="1"/>
    <col min="15119" max="15358" width="9.296875" style="4"/>
    <col min="15359" max="15359" width="5.09765625" style="4" bestFit="1" customWidth="1"/>
    <col min="15360" max="15360" width="33.796875" style="4" bestFit="1" customWidth="1"/>
    <col min="15361" max="15361" width="25.09765625" style="4" bestFit="1" customWidth="1"/>
    <col min="15362" max="15362" width="9" style="4" bestFit="1" customWidth="1"/>
    <col min="15363" max="15363" width="6.796875" style="4" bestFit="1" customWidth="1"/>
    <col min="15364" max="15364" width="8.296875" style="4" bestFit="1" customWidth="1"/>
    <col min="15365" max="15365" width="6.69921875" style="4" bestFit="1" customWidth="1"/>
    <col min="15366" max="15366" width="8.796875" style="4" bestFit="1" customWidth="1"/>
    <col min="15367" max="15367" width="6.69921875" style="4" bestFit="1" customWidth="1"/>
    <col min="15368" max="15368" width="8.69921875" style="4" bestFit="1" customWidth="1"/>
    <col min="15369" max="15369" width="6.69921875" style="4" bestFit="1" customWidth="1"/>
    <col min="15370" max="15370" width="8.796875" style="4" customWidth="1"/>
    <col min="15371" max="15371" width="6.3984375" style="4" customWidth="1"/>
    <col min="15372" max="15372" width="9.3984375" style="4" bestFit="1" customWidth="1"/>
    <col min="15373" max="15373" width="6.296875" style="4" bestFit="1" customWidth="1"/>
    <col min="15374" max="15374" width="2" style="4" bestFit="1" customWidth="1"/>
    <col min="15375" max="15614" width="9.296875" style="4"/>
    <col min="15615" max="15615" width="5.09765625" style="4" bestFit="1" customWidth="1"/>
    <col min="15616" max="15616" width="33.796875" style="4" bestFit="1" customWidth="1"/>
    <col min="15617" max="15617" width="25.09765625" style="4" bestFit="1" customWidth="1"/>
    <col min="15618" max="15618" width="9" style="4" bestFit="1" customWidth="1"/>
    <col min="15619" max="15619" width="6.796875" style="4" bestFit="1" customWidth="1"/>
    <col min="15620" max="15620" width="8.296875" style="4" bestFit="1" customWidth="1"/>
    <col min="15621" max="15621" width="6.69921875" style="4" bestFit="1" customWidth="1"/>
    <col min="15622" max="15622" width="8.796875" style="4" bestFit="1" customWidth="1"/>
    <col min="15623" max="15623" width="6.69921875" style="4" bestFit="1" customWidth="1"/>
    <col min="15624" max="15624" width="8.69921875" style="4" bestFit="1" customWidth="1"/>
    <col min="15625" max="15625" width="6.69921875" style="4" bestFit="1" customWidth="1"/>
    <col min="15626" max="15626" width="8.796875" style="4" customWidth="1"/>
    <col min="15627" max="15627" width="6.3984375" style="4" customWidth="1"/>
    <col min="15628" max="15628" width="9.3984375" style="4" bestFit="1" customWidth="1"/>
    <col min="15629" max="15629" width="6.296875" style="4" bestFit="1" customWidth="1"/>
    <col min="15630" max="15630" width="2" style="4" bestFit="1" customWidth="1"/>
    <col min="15631" max="15870" width="9.296875" style="4"/>
    <col min="15871" max="15871" width="5.09765625" style="4" bestFit="1" customWidth="1"/>
    <col min="15872" max="15872" width="33.796875" style="4" bestFit="1" customWidth="1"/>
    <col min="15873" max="15873" width="25.09765625" style="4" bestFit="1" customWidth="1"/>
    <col min="15874" max="15874" width="9" style="4" bestFit="1" customWidth="1"/>
    <col min="15875" max="15875" width="6.796875" style="4" bestFit="1" customWidth="1"/>
    <col min="15876" max="15876" width="8.296875" style="4" bestFit="1" customWidth="1"/>
    <col min="15877" max="15877" width="6.69921875" style="4" bestFit="1" customWidth="1"/>
    <col min="15878" max="15878" width="8.796875" style="4" bestFit="1" customWidth="1"/>
    <col min="15879" max="15879" width="6.69921875" style="4" bestFit="1" customWidth="1"/>
    <col min="15880" max="15880" width="8.69921875" style="4" bestFit="1" customWidth="1"/>
    <col min="15881" max="15881" width="6.69921875" style="4" bestFit="1" customWidth="1"/>
    <col min="15882" max="15882" width="8.796875" style="4" customWidth="1"/>
    <col min="15883" max="15883" width="6.3984375" style="4" customWidth="1"/>
    <col min="15884" max="15884" width="9.3984375" style="4" bestFit="1" customWidth="1"/>
    <col min="15885" max="15885" width="6.296875" style="4" bestFit="1" customWidth="1"/>
    <col min="15886" max="15886" width="2" style="4" bestFit="1" customWidth="1"/>
    <col min="15887" max="16126" width="9.296875" style="4"/>
    <col min="16127" max="16127" width="5.09765625" style="4" bestFit="1" customWidth="1"/>
    <col min="16128" max="16128" width="33.796875" style="4" bestFit="1" customWidth="1"/>
    <col min="16129" max="16129" width="25.09765625" style="4" bestFit="1" customWidth="1"/>
    <col min="16130" max="16130" width="9" style="4" bestFit="1" customWidth="1"/>
    <col min="16131" max="16131" width="6.796875" style="4" bestFit="1" customWidth="1"/>
    <col min="16132" max="16132" width="8.296875" style="4" bestFit="1" customWidth="1"/>
    <col min="16133" max="16133" width="6.69921875" style="4" bestFit="1" customWidth="1"/>
    <col min="16134" max="16134" width="8.796875" style="4" bestFit="1" customWidth="1"/>
    <col min="16135" max="16135" width="6.69921875" style="4" bestFit="1" customWidth="1"/>
    <col min="16136" max="16136" width="8.69921875" style="4" bestFit="1" customWidth="1"/>
    <col min="16137" max="16137" width="6.69921875" style="4" bestFit="1" customWidth="1"/>
    <col min="16138" max="16138" width="8.796875" style="4" customWidth="1"/>
    <col min="16139" max="16139" width="6.3984375" style="4" customWidth="1"/>
    <col min="16140" max="16140" width="9.3984375" style="4" bestFit="1" customWidth="1"/>
    <col min="16141" max="16141" width="6.296875" style="4" bestFit="1" customWidth="1"/>
    <col min="16142" max="16142" width="2" style="4" bestFit="1" customWidth="1"/>
    <col min="16143" max="16384" width="9.296875" style="4"/>
  </cols>
  <sheetData>
    <row r="1" spans="1:18" s="18" customFormat="1" ht="16" customHeight="1" x14ac:dyDescent="0.3">
      <c r="A1" s="27" t="s">
        <v>169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8" s="18" customFormat="1" ht="16" customHeight="1" x14ac:dyDescent="0.3">
      <c r="A2" s="27" t="s">
        <v>47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8" ht="16" customHeight="1" x14ac:dyDescent="0.3">
      <c r="A3" s="4"/>
    </row>
    <row r="4" spans="1:18" s="24" customFormat="1" ht="16" customHeight="1" x14ac:dyDescent="0.3">
      <c r="A4" s="26"/>
      <c r="B4" s="8" t="s">
        <v>0</v>
      </c>
      <c r="C4" s="8" t="s">
        <v>1</v>
      </c>
      <c r="D4" s="26" t="s">
        <v>2</v>
      </c>
      <c r="E4" s="24" t="s">
        <v>3</v>
      </c>
      <c r="F4" s="26" t="s">
        <v>4</v>
      </c>
      <c r="G4" s="24" t="s">
        <v>3</v>
      </c>
      <c r="H4" s="26" t="s">
        <v>5</v>
      </c>
      <c r="I4" s="24" t="s">
        <v>3</v>
      </c>
      <c r="J4" s="26" t="s">
        <v>6</v>
      </c>
      <c r="K4" s="24" t="s">
        <v>3</v>
      </c>
      <c r="L4" s="26" t="s">
        <v>7</v>
      </c>
      <c r="M4" s="24" t="s">
        <v>3</v>
      </c>
      <c r="N4" s="24" t="s">
        <v>8</v>
      </c>
      <c r="O4" s="25" t="s">
        <v>3</v>
      </c>
      <c r="R4" s="26" t="s">
        <v>7</v>
      </c>
    </row>
    <row r="5" spans="1:18" ht="16" customHeight="1" x14ac:dyDescent="0.3">
      <c r="A5" s="7"/>
      <c r="R5" s="26" t="s">
        <v>168</v>
      </c>
    </row>
    <row r="6" spans="1:18" ht="16" customHeight="1" x14ac:dyDescent="0.3">
      <c r="A6" s="4"/>
      <c r="B6" s="8" t="s">
        <v>64</v>
      </c>
      <c r="D6" s="7"/>
      <c r="F6" s="23"/>
      <c r="H6" s="23"/>
      <c r="J6" s="23"/>
      <c r="L6" s="23"/>
      <c r="O6" s="4"/>
      <c r="P6" s="9"/>
      <c r="Q6" s="9"/>
    </row>
    <row r="7" spans="1:18" ht="16" customHeight="1" x14ac:dyDescent="0.3">
      <c r="A7" s="4"/>
      <c r="D7" s="7"/>
      <c r="F7" s="23"/>
      <c r="H7" s="23"/>
      <c r="J7" s="23"/>
      <c r="L7" s="23"/>
      <c r="O7" s="19"/>
      <c r="P7" s="9"/>
      <c r="Q7" s="9"/>
    </row>
    <row r="8" spans="1:18" ht="16" customHeight="1" x14ac:dyDescent="0.3">
      <c r="A8" s="14">
        <v>28</v>
      </c>
      <c r="B8" s="10" t="s">
        <v>73</v>
      </c>
      <c r="C8" s="10" t="s">
        <v>18</v>
      </c>
      <c r="D8" s="1">
        <v>12.7</v>
      </c>
      <c r="E8" s="51">
        <f t="shared" ref="E8:E20" si="0">RANK(D8,D$8:D$20)</f>
        <v>7</v>
      </c>
      <c r="F8" s="1">
        <v>14.65</v>
      </c>
      <c r="G8" s="51">
        <f t="shared" ref="G8:G20" si="1">RANK(F8,F$8:F$20)</f>
        <v>2</v>
      </c>
      <c r="H8" s="1">
        <v>12.05</v>
      </c>
      <c r="I8" s="51">
        <f t="shared" ref="I8:I20" si="2">RANK(H8,H$8:H$20)</f>
        <v>2</v>
      </c>
      <c r="J8" s="1">
        <v>12.75</v>
      </c>
      <c r="K8" s="51">
        <f t="shared" ref="K8:K20" si="3">RANK(J8,J$8:J$20)</f>
        <v>2</v>
      </c>
      <c r="L8" s="1">
        <v>13.5</v>
      </c>
      <c r="M8" s="51">
        <f t="shared" ref="M8:M20" si="4">RANK(L8,L$8:L$20)</f>
        <v>1</v>
      </c>
      <c r="N8" s="20">
        <f t="shared" ref="N8:N20" si="5">D8+F8+H8+J8+L8</f>
        <v>65.650000000000006</v>
      </c>
      <c r="O8" s="21">
        <f t="shared" ref="O8:O20" si="6">RANK(N8,N$8:N$20)</f>
        <v>1</v>
      </c>
      <c r="P8" s="12" t="str">
        <f t="shared" ref="P8:P20" si="7">IF(N8&lt;51,"F","P")</f>
        <v>P</v>
      </c>
      <c r="Q8" s="12" t="str">
        <f t="shared" ref="Q8:Q20" si="8">IF(L8&lt;10,"F","P")</f>
        <v>P</v>
      </c>
    </row>
    <row r="9" spans="1:18" ht="16" customHeight="1" x14ac:dyDescent="0.3">
      <c r="A9" s="14" t="s">
        <v>74</v>
      </c>
      <c r="B9" s="10" t="s">
        <v>75</v>
      </c>
      <c r="C9" s="10" t="s">
        <v>18</v>
      </c>
      <c r="D9" s="1">
        <v>13.3</v>
      </c>
      <c r="E9" s="51">
        <f t="shared" si="0"/>
        <v>1</v>
      </c>
      <c r="F9" s="1">
        <v>14.6</v>
      </c>
      <c r="G9" s="51">
        <f t="shared" si="1"/>
        <v>3</v>
      </c>
      <c r="H9" s="1">
        <v>11.85</v>
      </c>
      <c r="I9" s="51">
        <f t="shared" si="2"/>
        <v>4</v>
      </c>
      <c r="J9" s="1">
        <v>12.1</v>
      </c>
      <c r="K9" s="51">
        <f t="shared" si="3"/>
        <v>3</v>
      </c>
      <c r="L9" s="1">
        <v>13.4</v>
      </c>
      <c r="M9" s="51">
        <f t="shared" si="4"/>
        <v>2</v>
      </c>
      <c r="N9" s="20">
        <f t="shared" si="5"/>
        <v>65.25</v>
      </c>
      <c r="O9" s="21">
        <f t="shared" si="6"/>
        <v>2</v>
      </c>
      <c r="P9" s="12" t="str">
        <f t="shared" si="7"/>
        <v>P</v>
      </c>
      <c r="Q9" s="12" t="str">
        <f t="shared" si="8"/>
        <v>P</v>
      </c>
    </row>
    <row r="10" spans="1:18" ht="16" customHeight="1" x14ac:dyDescent="0.3">
      <c r="A10" s="14" t="s">
        <v>76</v>
      </c>
      <c r="B10" s="10" t="s">
        <v>77</v>
      </c>
      <c r="C10" s="10" t="s">
        <v>18</v>
      </c>
      <c r="D10" s="1">
        <v>12.8</v>
      </c>
      <c r="E10" s="51">
        <f t="shared" si="0"/>
        <v>3</v>
      </c>
      <c r="F10" s="1">
        <v>14.85</v>
      </c>
      <c r="G10" s="51">
        <f t="shared" si="1"/>
        <v>1</v>
      </c>
      <c r="H10" s="1">
        <v>12.05</v>
      </c>
      <c r="I10" s="51">
        <f t="shared" si="2"/>
        <v>2</v>
      </c>
      <c r="J10" s="1">
        <v>12.8</v>
      </c>
      <c r="K10" s="51">
        <f t="shared" si="3"/>
        <v>1</v>
      </c>
      <c r="L10" s="1">
        <v>12.7</v>
      </c>
      <c r="M10" s="51">
        <f t="shared" si="4"/>
        <v>3</v>
      </c>
      <c r="N10" s="20">
        <f t="shared" si="5"/>
        <v>65.2</v>
      </c>
      <c r="O10" s="21">
        <f t="shared" si="6"/>
        <v>3</v>
      </c>
      <c r="P10" s="12" t="str">
        <f t="shared" si="7"/>
        <v>P</v>
      </c>
      <c r="Q10" s="12" t="str">
        <f t="shared" si="8"/>
        <v>P</v>
      </c>
    </row>
    <row r="11" spans="1:18" ht="16" customHeight="1" x14ac:dyDescent="0.3">
      <c r="A11" s="15" t="s">
        <v>85</v>
      </c>
      <c r="B11" s="10" t="s">
        <v>86</v>
      </c>
      <c r="C11" s="10" t="s">
        <v>44</v>
      </c>
      <c r="D11" s="1">
        <v>13</v>
      </c>
      <c r="E11" s="51">
        <f t="shared" si="0"/>
        <v>2</v>
      </c>
      <c r="F11" s="1">
        <v>14.2</v>
      </c>
      <c r="G11" s="51">
        <f t="shared" si="1"/>
        <v>4</v>
      </c>
      <c r="H11" s="1">
        <v>11.5</v>
      </c>
      <c r="I11" s="51">
        <f t="shared" si="2"/>
        <v>5</v>
      </c>
      <c r="J11" s="1">
        <v>11.6</v>
      </c>
      <c r="K11" s="51">
        <f t="shared" si="3"/>
        <v>5</v>
      </c>
      <c r="L11" s="1">
        <v>12</v>
      </c>
      <c r="M11" s="51">
        <f t="shared" si="4"/>
        <v>7</v>
      </c>
      <c r="N11" s="20">
        <f t="shared" si="5"/>
        <v>62.300000000000004</v>
      </c>
      <c r="O11" s="21">
        <f t="shared" si="6"/>
        <v>4</v>
      </c>
      <c r="P11" s="12" t="str">
        <f t="shared" si="7"/>
        <v>P</v>
      </c>
      <c r="Q11" s="12" t="str">
        <f t="shared" si="8"/>
        <v>P</v>
      </c>
    </row>
    <row r="12" spans="1:18" ht="16" customHeight="1" x14ac:dyDescent="0.3">
      <c r="A12" s="16" t="s">
        <v>78</v>
      </c>
      <c r="B12" s="10" t="s">
        <v>171</v>
      </c>
      <c r="C12" s="10" t="s">
        <v>48</v>
      </c>
      <c r="D12" s="1">
        <v>11.25</v>
      </c>
      <c r="E12" s="51">
        <f t="shared" si="0"/>
        <v>13</v>
      </c>
      <c r="F12" s="1">
        <v>12.75</v>
      </c>
      <c r="G12" s="51">
        <f t="shared" si="1"/>
        <v>9</v>
      </c>
      <c r="H12" s="1">
        <v>12.5</v>
      </c>
      <c r="I12" s="51">
        <f t="shared" si="2"/>
        <v>1</v>
      </c>
      <c r="J12" s="1">
        <v>12.05</v>
      </c>
      <c r="K12" s="51">
        <f t="shared" si="3"/>
        <v>4</v>
      </c>
      <c r="L12" s="1">
        <v>12.2</v>
      </c>
      <c r="M12" s="51">
        <f t="shared" si="4"/>
        <v>5</v>
      </c>
      <c r="N12" s="20">
        <f t="shared" si="5"/>
        <v>60.75</v>
      </c>
      <c r="O12" s="21">
        <f t="shared" si="6"/>
        <v>5</v>
      </c>
      <c r="P12" s="12" t="str">
        <f t="shared" si="7"/>
        <v>P</v>
      </c>
      <c r="Q12" s="12" t="str">
        <f t="shared" si="8"/>
        <v>P</v>
      </c>
    </row>
    <row r="13" spans="1:18" ht="16" customHeight="1" x14ac:dyDescent="0.3">
      <c r="A13" s="14" t="s">
        <v>65</v>
      </c>
      <c r="B13" s="10" t="s">
        <v>66</v>
      </c>
      <c r="C13" s="10" t="s">
        <v>42</v>
      </c>
      <c r="D13" s="1">
        <v>12.2</v>
      </c>
      <c r="E13" s="51">
        <f t="shared" si="0"/>
        <v>10</v>
      </c>
      <c r="F13" s="1">
        <v>13.9</v>
      </c>
      <c r="G13" s="51">
        <f t="shared" si="1"/>
        <v>5</v>
      </c>
      <c r="H13" s="1">
        <v>9.6999999999999993</v>
      </c>
      <c r="I13" s="51">
        <f t="shared" si="2"/>
        <v>9</v>
      </c>
      <c r="J13" s="1">
        <v>11.15</v>
      </c>
      <c r="K13" s="51">
        <f t="shared" si="3"/>
        <v>8</v>
      </c>
      <c r="L13" s="1">
        <v>12.1</v>
      </c>
      <c r="M13" s="51">
        <f t="shared" si="4"/>
        <v>6</v>
      </c>
      <c r="N13" s="20">
        <f t="shared" si="5"/>
        <v>59.05</v>
      </c>
      <c r="O13" s="21">
        <f t="shared" si="6"/>
        <v>6</v>
      </c>
      <c r="P13" s="12" t="str">
        <f t="shared" si="7"/>
        <v>P</v>
      </c>
      <c r="Q13" s="12" t="str">
        <f t="shared" si="8"/>
        <v>P</v>
      </c>
    </row>
    <row r="14" spans="1:18" ht="16" customHeight="1" x14ac:dyDescent="0.3">
      <c r="A14" s="17" t="s">
        <v>79</v>
      </c>
      <c r="B14" s="10" t="s">
        <v>80</v>
      </c>
      <c r="C14" s="10" t="s">
        <v>48</v>
      </c>
      <c r="D14" s="1">
        <v>12.8</v>
      </c>
      <c r="E14" s="51">
        <f t="shared" si="0"/>
        <v>3</v>
      </c>
      <c r="F14" s="1">
        <v>12.5</v>
      </c>
      <c r="G14" s="51">
        <f t="shared" si="1"/>
        <v>11</v>
      </c>
      <c r="H14" s="1">
        <v>9.5</v>
      </c>
      <c r="I14" s="51">
        <f t="shared" si="2"/>
        <v>10</v>
      </c>
      <c r="J14" s="1">
        <v>11.55</v>
      </c>
      <c r="K14" s="51">
        <f t="shared" si="3"/>
        <v>6</v>
      </c>
      <c r="L14" s="1">
        <v>11.3</v>
      </c>
      <c r="M14" s="51">
        <f t="shared" si="4"/>
        <v>8</v>
      </c>
      <c r="N14" s="20">
        <f t="shared" si="5"/>
        <v>57.649999999999991</v>
      </c>
      <c r="O14" s="21">
        <f t="shared" si="6"/>
        <v>7</v>
      </c>
      <c r="P14" s="12" t="str">
        <f t="shared" si="7"/>
        <v>P</v>
      </c>
      <c r="Q14" s="12" t="str">
        <f t="shared" si="8"/>
        <v>P</v>
      </c>
    </row>
    <row r="15" spans="1:18" ht="16" customHeight="1" x14ac:dyDescent="0.3">
      <c r="A15" s="14" t="s">
        <v>67</v>
      </c>
      <c r="B15" s="10" t="s">
        <v>68</v>
      </c>
      <c r="C15" s="10" t="s">
        <v>42</v>
      </c>
      <c r="D15" s="1">
        <v>12.45</v>
      </c>
      <c r="E15" s="51">
        <f t="shared" si="0"/>
        <v>9</v>
      </c>
      <c r="F15" s="1">
        <v>13.05</v>
      </c>
      <c r="G15" s="51">
        <f t="shared" si="1"/>
        <v>7</v>
      </c>
      <c r="H15" s="1">
        <v>10.3</v>
      </c>
      <c r="I15" s="51">
        <f t="shared" si="2"/>
        <v>7</v>
      </c>
      <c r="J15" s="1">
        <v>10.75</v>
      </c>
      <c r="K15" s="51">
        <f t="shared" si="3"/>
        <v>11</v>
      </c>
      <c r="L15" s="1">
        <v>10.8</v>
      </c>
      <c r="M15" s="51">
        <f t="shared" si="4"/>
        <v>9</v>
      </c>
      <c r="N15" s="20">
        <f t="shared" si="5"/>
        <v>57.349999999999994</v>
      </c>
      <c r="O15" s="21">
        <f t="shared" si="6"/>
        <v>8</v>
      </c>
      <c r="P15" s="12" t="str">
        <f t="shared" si="7"/>
        <v>P</v>
      </c>
      <c r="Q15" s="12" t="str">
        <f t="shared" si="8"/>
        <v>P</v>
      </c>
    </row>
    <row r="16" spans="1:18" ht="16" customHeight="1" x14ac:dyDescent="0.3">
      <c r="A16" s="14" t="s">
        <v>71</v>
      </c>
      <c r="B16" s="10" t="s">
        <v>72</v>
      </c>
      <c r="C16" s="10" t="s">
        <v>42</v>
      </c>
      <c r="D16" s="1">
        <v>11.85</v>
      </c>
      <c r="E16" s="51">
        <f t="shared" si="0"/>
        <v>12</v>
      </c>
      <c r="F16" s="1">
        <v>12.55</v>
      </c>
      <c r="G16" s="51">
        <f t="shared" si="1"/>
        <v>10</v>
      </c>
      <c r="H16" s="1">
        <v>9.0500000000000007</v>
      </c>
      <c r="I16" s="51">
        <f t="shared" si="2"/>
        <v>11</v>
      </c>
      <c r="J16" s="1">
        <v>11.1</v>
      </c>
      <c r="K16" s="51">
        <f t="shared" si="3"/>
        <v>9</v>
      </c>
      <c r="L16" s="1">
        <v>12.25</v>
      </c>
      <c r="M16" s="51">
        <f t="shared" si="4"/>
        <v>4</v>
      </c>
      <c r="N16" s="20">
        <f t="shared" si="5"/>
        <v>56.800000000000004</v>
      </c>
      <c r="O16" s="21">
        <f t="shared" si="6"/>
        <v>9</v>
      </c>
      <c r="P16" s="12" t="str">
        <f t="shared" si="7"/>
        <v>P</v>
      </c>
      <c r="Q16" s="12" t="str">
        <f t="shared" si="8"/>
        <v>P</v>
      </c>
    </row>
    <row r="17" spans="1:18" ht="16" customHeight="1" x14ac:dyDescent="0.3">
      <c r="A17" s="17">
        <v>34</v>
      </c>
      <c r="B17" s="10" t="s">
        <v>83</v>
      </c>
      <c r="C17" s="10" t="s">
        <v>44</v>
      </c>
      <c r="D17" s="1">
        <v>12.8</v>
      </c>
      <c r="E17" s="51">
        <f t="shared" si="0"/>
        <v>3</v>
      </c>
      <c r="F17" s="1">
        <v>13.2</v>
      </c>
      <c r="G17" s="51">
        <f t="shared" si="1"/>
        <v>6</v>
      </c>
      <c r="H17" s="1">
        <v>9</v>
      </c>
      <c r="I17" s="51">
        <f t="shared" si="2"/>
        <v>12</v>
      </c>
      <c r="J17" s="1">
        <v>10.75</v>
      </c>
      <c r="K17" s="51">
        <f t="shared" si="3"/>
        <v>11</v>
      </c>
      <c r="L17" s="1">
        <v>10.55</v>
      </c>
      <c r="M17" s="51">
        <f t="shared" si="4"/>
        <v>10</v>
      </c>
      <c r="N17" s="20">
        <f t="shared" si="5"/>
        <v>56.3</v>
      </c>
      <c r="O17" s="21">
        <f t="shared" si="6"/>
        <v>10</v>
      </c>
      <c r="P17" s="12" t="str">
        <f t="shared" si="7"/>
        <v>P</v>
      </c>
      <c r="Q17" s="12" t="str">
        <f t="shared" si="8"/>
        <v>P</v>
      </c>
    </row>
    <row r="18" spans="1:18" ht="16" customHeight="1" x14ac:dyDescent="0.3">
      <c r="A18" s="14" t="s">
        <v>69</v>
      </c>
      <c r="B18" s="10" t="s">
        <v>70</v>
      </c>
      <c r="C18" s="10" t="s">
        <v>42</v>
      </c>
      <c r="D18" s="1">
        <v>12.6</v>
      </c>
      <c r="E18" s="51">
        <f t="shared" si="0"/>
        <v>8</v>
      </c>
      <c r="F18" s="1">
        <v>12.15</v>
      </c>
      <c r="G18" s="51">
        <f t="shared" si="1"/>
        <v>12</v>
      </c>
      <c r="H18" s="1">
        <v>10.199999999999999</v>
      </c>
      <c r="I18" s="51">
        <f t="shared" si="2"/>
        <v>8</v>
      </c>
      <c r="J18" s="1">
        <v>10.9</v>
      </c>
      <c r="K18" s="51">
        <f t="shared" si="3"/>
        <v>10</v>
      </c>
      <c r="L18" s="1">
        <v>9.8000000000000007</v>
      </c>
      <c r="M18" s="51">
        <f t="shared" si="4"/>
        <v>11</v>
      </c>
      <c r="N18" s="20">
        <f t="shared" si="5"/>
        <v>55.650000000000006</v>
      </c>
      <c r="O18" s="21">
        <f t="shared" si="6"/>
        <v>11</v>
      </c>
      <c r="P18" s="12" t="str">
        <f t="shared" si="7"/>
        <v>P</v>
      </c>
      <c r="Q18" s="12" t="str">
        <f t="shared" si="8"/>
        <v>F</v>
      </c>
    </row>
    <row r="19" spans="1:18" ht="16" customHeight="1" x14ac:dyDescent="0.3">
      <c r="A19" s="17" t="s">
        <v>81</v>
      </c>
      <c r="B19" s="10" t="s">
        <v>82</v>
      </c>
      <c r="C19" s="10" t="s">
        <v>44</v>
      </c>
      <c r="D19" s="1">
        <v>12.8</v>
      </c>
      <c r="E19" s="51">
        <f t="shared" si="0"/>
        <v>3</v>
      </c>
      <c r="F19" s="1">
        <v>12.15</v>
      </c>
      <c r="G19" s="51">
        <f t="shared" si="1"/>
        <v>12</v>
      </c>
      <c r="H19" s="1">
        <v>10.65</v>
      </c>
      <c r="I19" s="51">
        <f t="shared" si="2"/>
        <v>6</v>
      </c>
      <c r="J19" s="1">
        <v>11.3</v>
      </c>
      <c r="K19" s="51">
        <f t="shared" si="3"/>
        <v>7</v>
      </c>
      <c r="L19" s="1">
        <v>8</v>
      </c>
      <c r="M19" s="51">
        <f t="shared" si="4"/>
        <v>13</v>
      </c>
      <c r="N19" s="20">
        <f t="shared" si="5"/>
        <v>54.900000000000006</v>
      </c>
      <c r="O19" s="21">
        <f t="shared" si="6"/>
        <v>12</v>
      </c>
      <c r="P19" s="12" t="str">
        <f t="shared" si="7"/>
        <v>P</v>
      </c>
      <c r="Q19" s="12" t="str">
        <f t="shared" si="8"/>
        <v>F</v>
      </c>
    </row>
    <row r="20" spans="1:18" ht="16" customHeight="1" x14ac:dyDescent="0.3">
      <c r="A20" s="15">
        <v>35</v>
      </c>
      <c r="B20" s="10" t="s">
        <v>84</v>
      </c>
      <c r="C20" s="10" t="s">
        <v>44</v>
      </c>
      <c r="D20" s="1">
        <v>12.2</v>
      </c>
      <c r="E20" s="51">
        <f t="shared" si="0"/>
        <v>10</v>
      </c>
      <c r="F20" s="1">
        <v>13.05</v>
      </c>
      <c r="G20" s="51">
        <f t="shared" si="1"/>
        <v>7</v>
      </c>
      <c r="H20" s="1">
        <v>8.35</v>
      </c>
      <c r="I20" s="51">
        <f t="shared" si="2"/>
        <v>13</v>
      </c>
      <c r="J20" s="1">
        <v>10.55</v>
      </c>
      <c r="K20" s="51">
        <f t="shared" si="3"/>
        <v>13</v>
      </c>
      <c r="L20" s="1">
        <v>8.85</v>
      </c>
      <c r="M20" s="51">
        <f t="shared" si="4"/>
        <v>12</v>
      </c>
      <c r="N20" s="20">
        <f t="shared" si="5"/>
        <v>53.000000000000007</v>
      </c>
      <c r="O20" s="21">
        <f t="shared" si="6"/>
        <v>13</v>
      </c>
      <c r="P20" s="12" t="str">
        <f t="shared" si="7"/>
        <v>P</v>
      </c>
      <c r="Q20" s="12" t="str">
        <f t="shared" si="8"/>
        <v>F</v>
      </c>
    </row>
    <row r="21" spans="1:18" ht="16" customHeight="1" x14ac:dyDescent="0.3">
      <c r="A21" s="4"/>
      <c r="D21" s="7"/>
      <c r="F21" s="23"/>
      <c r="H21" s="23"/>
      <c r="J21" s="23"/>
      <c r="L21" s="23"/>
      <c r="O21" s="22"/>
      <c r="P21" s="9"/>
      <c r="Q21" s="9"/>
    </row>
    <row r="22" spans="1:18" ht="16" customHeight="1" x14ac:dyDescent="0.3">
      <c r="A22" s="7"/>
      <c r="B22" s="8" t="s">
        <v>9</v>
      </c>
      <c r="D22" s="7"/>
      <c r="F22" s="23"/>
      <c r="H22" s="23"/>
      <c r="J22" s="23"/>
      <c r="L22" s="23"/>
      <c r="O22" s="22"/>
      <c r="P22" s="9"/>
      <c r="Q22" s="9"/>
      <c r="R22" s="9"/>
    </row>
    <row r="23" spans="1:18" ht="16" customHeight="1" x14ac:dyDescent="0.3">
      <c r="A23" s="4"/>
      <c r="D23" s="7"/>
      <c r="F23" s="23"/>
      <c r="H23" s="23"/>
      <c r="J23" s="23"/>
      <c r="L23" s="23"/>
      <c r="O23" s="22"/>
      <c r="P23" s="9"/>
      <c r="Q23" s="9"/>
      <c r="R23" s="9"/>
    </row>
    <row r="24" spans="1:18" ht="16" customHeight="1" x14ac:dyDescent="0.3">
      <c r="A24" s="14" t="s">
        <v>19</v>
      </c>
      <c r="B24" s="10" t="s">
        <v>20</v>
      </c>
      <c r="C24" s="10" t="s">
        <v>18</v>
      </c>
      <c r="D24" s="1">
        <v>13.3</v>
      </c>
      <c r="E24" s="51">
        <f t="shared" ref="E24:E31" si="9">RANK(D24,D$24:D$31)</f>
        <v>1</v>
      </c>
      <c r="F24" s="1">
        <v>13</v>
      </c>
      <c r="G24" s="51">
        <f t="shared" ref="G24:G31" si="10">RANK(F24,F$24:F$31)</f>
        <v>3</v>
      </c>
      <c r="H24" s="1">
        <v>11.7</v>
      </c>
      <c r="I24" s="51">
        <f t="shared" ref="I24:I31" si="11">RANK(H24,H$24:H$31)</f>
        <v>1</v>
      </c>
      <c r="J24" s="1">
        <v>11.1</v>
      </c>
      <c r="K24" s="51">
        <f t="shared" ref="K24:K31" si="12">RANK(J24,J$24:J$31)</f>
        <v>2</v>
      </c>
      <c r="L24" s="1">
        <v>12.05</v>
      </c>
      <c r="M24" s="51">
        <f t="shared" ref="M24:M31" si="13">RANK(L24,L$24:L$31)</f>
        <v>2</v>
      </c>
      <c r="N24" s="20">
        <f>D24+F24+H24+J24+L24</f>
        <v>61.150000000000006</v>
      </c>
      <c r="O24" s="21">
        <f t="shared" ref="O24:O31" si="14">RANK(N24,N$24:N$31)</f>
        <v>1</v>
      </c>
      <c r="P24" s="12" t="str">
        <f>IF(N24&lt;51,"F","P")</f>
        <v>P</v>
      </c>
      <c r="Q24" s="12" t="str">
        <f>IF(L24&lt;10,"F","P")</f>
        <v>P</v>
      </c>
      <c r="R24" s="9"/>
    </row>
    <row r="25" spans="1:18" ht="16" customHeight="1" x14ac:dyDescent="0.3">
      <c r="A25" s="14" t="s">
        <v>16</v>
      </c>
      <c r="B25" s="10" t="s">
        <v>17</v>
      </c>
      <c r="C25" s="10" t="s">
        <v>18</v>
      </c>
      <c r="D25" s="1">
        <v>13.05</v>
      </c>
      <c r="E25" s="51">
        <f t="shared" si="9"/>
        <v>3</v>
      </c>
      <c r="F25" s="1">
        <v>13.5</v>
      </c>
      <c r="G25" s="51">
        <f t="shared" si="10"/>
        <v>1</v>
      </c>
      <c r="H25" s="1">
        <v>10.6</v>
      </c>
      <c r="I25" s="51">
        <f t="shared" si="11"/>
        <v>3</v>
      </c>
      <c r="J25" s="1">
        <v>10.9</v>
      </c>
      <c r="K25" s="51">
        <f t="shared" si="12"/>
        <v>3</v>
      </c>
      <c r="L25" s="1">
        <v>12.35</v>
      </c>
      <c r="M25" s="51">
        <f t="shared" si="13"/>
        <v>1</v>
      </c>
      <c r="N25" s="20">
        <f t="shared" ref="N25:N30" si="15">D25+F25+H25+J25+L25</f>
        <v>60.4</v>
      </c>
      <c r="O25" s="21">
        <f t="shared" si="14"/>
        <v>2</v>
      </c>
      <c r="P25" s="12" t="str">
        <f t="shared" ref="P25:P31" si="16">IF(N25&lt;51,"F","P")</f>
        <v>P</v>
      </c>
      <c r="Q25" s="12" t="str">
        <f t="shared" ref="Q25:Q31" si="17">IF(L25&lt;10,"F","P")</f>
        <v>P</v>
      </c>
      <c r="R25" s="9"/>
    </row>
    <row r="26" spans="1:18" ht="16" customHeight="1" x14ac:dyDescent="0.3">
      <c r="A26" s="14" t="s">
        <v>21</v>
      </c>
      <c r="B26" s="10" t="s">
        <v>22</v>
      </c>
      <c r="C26" s="10" t="s">
        <v>23</v>
      </c>
      <c r="D26" s="1">
        <v>12.85</v>
      </c>
      <c r="E26" s="51">
        <f t="shared" si="9"/>
        <v>4</v>
      </c>
      <c r="F26" s="1">
        <v>13.05</v>
      </c>
      <c r="G26" s="51">
        <f t="shared" si="10"/>
        <v>2</v>
      </c>
      <c r="H26" s="1">
        <v>10.9</v>
      </c>
      <c r="I26" s="51">
        <f t="shared" si="11"/>
        <v>2</v>
      </c>
      <c r="J26" s="1">
        <v>11.7</v>
      </c>
      <c r="K26" s="51">
        <f t="shared" si="12"/>
        <v>1</v>
      </c>
      <c r="L26" s="1">
        <v>11.05</v>
      </c>
      <c r="M26" s="51">
        <f t="shared" si="13"/>
        <v>3</v>
      </c>
      <c r="N26" s="20">
        <f t="shared" ref="N26" si="18">D26+F26+H26+J26+L26</f>
        <v>59.55</v>
      </c>
      <c r="O26" s="21">
        <f t="shared" si="14"/>
        <v>3</v>
      </c>
      <c r="P26" s="12" t="str">
        <f t="shared" si="16"/>
        <v>P</v>
      </c>
      <c r="Q26" s="12" t="str">
        <f t="shared" si="17"/>
        <v>P</v>
      </c>
      <c r="R26" s="9"/>
    </row>
    <row r="27" spans="1:18" ht="16" customHeight="1" x14ac:dyDescent="0.3">
      <c r="A27" s="14" t="s">
        <v>11</v>
      </c>
      <c r="B27" s="10" t="s">
        <v>30</v>
      </c>
      <c r="C27" s="10" t="s">
        <v>29</v>
      </c>
      <c r="D27" s="1">
        <v>12.85</v>
      </c>
      <c r="E27" s="51">
        <f t="shared" si="9"/>
        <v>4</v>
      </c>
      <c r="F27" s="1">
        <v>11.95</v>
      </c>
      <c r="G27" s="51">
        <f t="shared" si="10"/>
        <v>4</v>
      </c>
      <c r="H27" s="1">
        <v>6.85</v>
      </c>
      <c r="I27" s="51">
        <f t="shared" si="11"/>
        <v>8</v>
      </c>
      <c r="J27" s="1">
        <v>10.6</v>
      </c>
      <c r="K27" s="51">
        <f t="shared" si="12"/>
        <v>4</v>
      </c>
      <c r="L27" s="1">
        <v>9.6999999999999993</v>
      </c>
      <c r="M27" s="51">
        <f t="shared" si="13"/>
        <v>4</v>
      </c>
      <c r="N27" s="20">
        <f>D27+F27+H27+J27+L27</f>
        <v>51.95</v>
      </c>
      <c r="O27" s="21">
        <f t="shared" si="14"/>
        <v>4</v>
      </c>
      <c r="P27" s="12" t="str">
        <f t="shared" si="16"/>
        <v>P</v>
      </c>
      <c r="Q27" s="12" t="str">
        <f t="shared" si="17"/>
        <v>F</v>
      </c>
      <c r="R27" s="9"/>
    </row>
    <row r="28" spans="1:18" ht="16" customHeight="1" x14ac:dyDescent="0.3">
      <c r="A28" s="14" t="s">
        <v>27</v>
      </c>
      <c r="B28" s="10" t="s">
        <v>28</v>
      </c>
      <c r="C28" s="10" t="s">
        <v>29</v>
      </c>
      <c r="D28" s="1">
        <v>13.25</v>
      </c>
      <c r="E28" s="51">
        <f t="shared" si="9"/>
        <v>2</v>
      </c>
      <c r="F28" s="1">
        <v>11.65</v>
      </c>
      <c r="G28" s="51">
        <f t="shared" si="10"/>
        <v>5</v>
      </c>
      <c r="H28" s="1">
        <v>8.5</v>
      </c>
      <c r="I28" s="51">
        <f t="shared" si="11"/>
        <v>5</v>
      </c>
      <c r="J28" s="1">
        <v>9.8000000000000007</v>
      </c>
      <c r="K28" s="51">
        <f t="shared" si="12"/>
        <v>5</v>
      </c>
      <c r="L28" s="1">
        <v>8</v>
      </c>
      <c r="M28" s="51">
        <f t="shared" si="13"/>
        <v>7</v>
      </c>
      <c r="N28" s="20">
        <f t="shared" ref="N28:N29" si="19">D28+F28+H28+J28+L28</f>
        <v>51.2</v>
      </c>
      <c r="O28" s="21">
        <f t="shared" si="14"/>
        <v>5</v>
      </c>
      <c r="P28" s="12" t="str">
        <f t="shared" si="16"/>
        <v>P</v>
      </c>
      <c r="Q28" s="12" t="str">
        <f t="shared" si="17"/>
        <v>F</v>
      </c>
      <c r="R28" s="9"/>
    </row>
    <row r="29" spans="1:18" ht="16" customHeight="1" x14ac:dyDescent="0.3">
      <c r="A29" s="14" t="s">
        <v>34</v>
      </c>
      <c r="B29" s="10" t="s">
        <v>35</v>
      </c>
      <c r="C29" s="10" t="s">
        <v>29</v>
      </c>
      <c r="D29" s="1">
        <v>12.75</v>
      </c>
      <c r="E29" s="51">
        <f t="shared" si="9"/>
        <v>6</v>
      </c>
      <c r="F29" s="1">
        <v>11.2</v>
      </c>
      <c r="G29" s="51">
        <f t="shared" si="10"/>
        <v>7</v>
      </c>
      <c r="H29" s="1">
        <v>8.9</v>
      </c>
      <c r="I29" s="51">
        <f t="shared" si="11"/>
        <v>4</v>
      </c>
      <c r="J29" s="1">
        <v>9.4499999999999993</v>
      </c>
      <c r="K29" s="51">
        <f t="shared" si="12"/>
        <v>7</v>
      </c>
      <c r="L29" s="1">
        <v>8.6999999999999993</v>
      </c>
      <c r="M29" s="51">
        <f t="shared" si="13"/>
        <v>6</v>
      </c>
      <c r="N29" s="20">
        <f t="shared" si="19"/>
        <v>51</v>
      </c>
      <c r="O29" s="21">
        <f t="shared" si="14"/>
        <v>6</v>
      </c>
      <c r="P29" s="12" t="str">
        <f t="shared" si="16"/>
        <v>P</v>
      </c>
      <c r="Q29" s="12" t="str">
        <f t="shared" si="17"/>
        <v>F</v>
      </c>
      <c r="R29" s="9"/>
    </row>
    <row r="30" spans="1:18" ht="16" customHeight="1" x14ac:dyDescent="0.3">
      <c r="A30" s="14" t="s">
        <v>12</v>
      </c>
      <c r="B30" s="10" t="s">
        <v>31</v>
      </c>
      <c r="C30" s="10" t="s">
        <v>29</v>
      </c>
      <c r="D30" s="1">
        <v>12.3</v>
      </c>
      <c r="E30" s="51">
        <f t="shared" si="9"/>
        <v>7</v>
      </c>
      <c r="F30" s="1">
        <v>10.65</v>
      </c>
      <c r="G30" s="51">
        <f t="shared" si="10"/>
        <v>8</v>
      </c>
      <c r="H30" s="1">
        <v>8.3000000000000007</v>
      </c>
      <c r="I30" s="51">
        <f t="shared" si="11"/>
        <v>6</v>
      </c>
      <c r="J30" s="1">
        <v>9.5</v>
      </c>
      <c r="K30" s="51">
        <f t="shared" si="12"/>
        <v>6</v>
      </c>
      <c r="L30" s="1">
        <v>7.75</v>
      </c>
      <c r="M30" s="51">
        <f t="shared" si="13"/>
        <v>8</v>
      </c>
      <c r="N30" s="20">
        <f t="shared" si="15"/>
        <v>48.5</v>
      </c>
      <c r="O30" s="21">
        <f t="shared" si="14"/>
        <v>7</v>
      </c>
      <c r="P30" s="12" t="str">
        <f t="shared" si="16"/>
        <v>F</v>
      </c>
      <c r="Q30" s="12" t="str">
        <f t="shared" si="17"/>
        <v>F</v>
      </c>
      <c r="R30" s="9"/>
    </row>
    <row r="31" spans="1:18" ht="16" customHeight="1" x14ac:dyDescent="0.3">
      <c r="A31" s="14" t="s">
        <v>32</v>
      </c>
      <c r="B31" s="10" t="s">
        <v>33</v>
      </c>
      <c r="C31" s="10" t="s">
        <v>29</v>
      </c>
      <c r="D31" s="1">
        <v>12.1</v>
      </c>
      <c r="E31" s="51">
        <f t="shared" si="9"/>
        <v>8</v>
      </c>
      <c r="F31" s="1">
        <v>11.35</v>
      </c>
      <c r="G31" s="51">
        <f t="shared" si="10"/>
        <v>6</v>
      </c>
      <c r="H31" s="1">
        <v>7.3</v>
      </c>
      <c r="I31" s="51">
        <f t="shared" si="11"/>
        <v>7</v>
      </c>
      <c r="J31" s="1">
        <v>5.7</v>
      </c>
      <c r="K31" s="51">
        <f t="shared" si="12"/>
        <v>8</v>
      </c>
      <c r="L31" s="1">
        <v>9.35</v>
      </c>
      <c r="M31" s="51">
        <f t="shared" si="13"/>
        <v>5</v>
      </c>
      <c r="N31" s="20">
        <f t="shared" ref="N31" si="20">D31+F31+H31+J31+L31</f>
        <v>45.800000000000004</v>
      </c>
      <c r="O31" s="21">
        <f t="shared" si="14"/>
        <v>8</v>
      </c>
      <c r="P31" s="12" t="str">
        <f t="shared" si="16"/>
        <v>F</v>
      </c>
      <c r="Q31" s="12" t="str">
        <f t="shared" si="17"/>
        <v>F</v>
      </c>
      <c r="R31" s="9"/>
    </row>
    <row r="32" spans="1:18" ht="16" customHeight="1" x14ac:dyDescent="0.3">
      <c r="A32" s="4"/>
      <c r="E32" s="9"/>
      <c r="F32" s="9"/>
      <c r="G32" s="9"/>
      <c r="H32" s="9"/>
      <c r="I32" s="9"/>
      <c r="J32" s="9"/>
      <c r="K32" s="9"/>
      <c r="L32" s="9"/>
      <c r="M32" s="9"/>
      <c r="N32" s="22"/>
      <c r="O32" s="22"/>
      <c r="P32" s="9"/>
      <c r="Q32" s="9"/>
      <c r="R32" s="9"/>
    </row>
    <row r="33" spans="1:18" ht="16" customHeight="1" x14ac:dyDescent="0.3">
      <c r="A33" s="4"/>
      <c r="B33" s="8" t="s">
        <v>10</v>
      </c>
      <c r="D33" s="7"/>
      <c r="F33" s="23"/>
      <c r="H33" s="23"/>
      <c r="J33" s="23"/>
      <c r="L33" s="23"/>
      <c r="P33" s="9"/>
      <c r="Q33" s="9"/>
      <c r="R33" s="9"/>
    </row>
    <row r="34" spans="1:18" ht="16" customHeight="1" x14ac:dyDescent="0.3">
      <c r="A34" s="4"/>
      <c r="D34" s="7"/>
      <c r="F34" s="23"/>
      <c r="H34" s="23"/>
      <c r="J34" s="23"/>
      <c r="L34" s="23"/>
      <c r="P34" s="9"/>
      <c r="Q34" s="9"/>
      <c r="R34" s="9"/>
    </row>
    <row r="35" spans="1:18" ht="16" customHeight="1" x14ac:dyDescent="0.3">
      <c r="A35" s="14">
        <v>4</v>
      </c>
      <c r="B35" s="10" t="s">
        <v>24</v>
      </c>
      <c r="C35" s="13" t="s">
        <v>18</v>
      </c>
      <c r="D35" s="1">
        <v>13.05</v>
      </c>
      <c r="E35" s="51">
        <f t="shared" ref="E35:E42" si="21">RANK(D35,D$35:D$42)</f>
        <v>1</v>
      </c>
      <c r="F35" s="1">
        <v>14.3</v>
      </c>
      <c r="G35" s="51">
        <f t="shared" ref="G35:G42" si="22">RANK(F35,F$35:F$42)</f>
        <v>1</v>
      </c>
      <c r="H35" s="1">
        <v>11.8</v>
      </c>
      <c r="I35" s="51">
        <f t="shared" ref="I35:I42" si="23">RANK(H35,H$35:H$42)</f>
        <v>1</v>
      </c>
      <c r="J35" s="1">
        <v>11.75</v>
      </c>
      <c r="K35" s="51">
        <f t="shared" ref="K35:K42" si="24">RANK(J35,J$35:J$42)</f>
        <v>1</v>
      </c>
      <c r="L35" s="1">
        <v>12.4</v>
      </c>
      <c r="M35" s="51">
        <f t="shared" ref="M35:M42" si="25">RANK(L35,L$35:L$42)</f>
        <v>2</v>
      </c>
      <c r="N35" s="20">
        <f t="shared" ref="N35:N42" si="26">D35+F35+H35+J35+L35</f>
        <v>63.300000000000004</v>
      </c>
      <c r="O35" s="21">
        <f t="shared" ref="O35:O42" si="27">RANK(N35,N$35:N$42)</f>
        <v>1</v>
      </c>
      <c r="P35" s="12" t="str">
        <f>IF(N35&lt;51,"F","P")</f>
        <v>P</v>
      </c>
      <c r="Q35" s="12" t="str">
        <f>IF(L35&lt;10,"F","P")</f>
        <v>P</v>
      </c>
      <c r="R35" s="11"/>
    </row>
    <row r="36" spans="1:18" ht="16" customHeight="1" x14ac:dyDescent="0.3">
      <c r="A36" s="14" t="s">
        <v>25</v>
      </c>
      <c r="B36" s="10" t="s">
        <v>26</v>
      </c>
      <c r="C36" s="13" t="s">
        <v>18</v>
      </c>
      <c r="D36" s="1">
        <v>12.55</v>
      </c>
      <c r="E36" s="51">
        <f t="shared" si="21"/>
        <v>5</v>
      </c>
      <c r="F36" s="1">
        <v>12.95</v>
      </c>
      <c r="G36" s="51">
        <f t="shared" si="22"/>
        <v>3</v>
      </c>
      <c r="H36" s="1">
        <v>10.8</v>
      </c>
      <c r="I36" s="51">
        <f t="shared" si="23"/>
        <v>3</v>
      </c>
      <c r="J36" s="1">
        <v>11</v>
      </c>
      <c r="K36" s="51">
        <f t="shared" si="24"/>
        <v>4</v>
      </c>
      <c r="L36" s="1">
        <v>13.25</v>
      </c>
      <c r="M36" s="51">
        <f t="shared" si="25"/>
        <v>1</v>
      </c>
      <c r="N36" s="20">
        <f t="shared" si="26"/>
        <v>60.55</v>
      </c>
      <c r="O36" s="21">
        <f t="shared" si="27"/>
        <v>2</v>
      </c>
      <c r="P36" s="12" t="str">
        <f t="shared" ref="P36:P42" si="28">IF(N36&lt;51,"F","P")</f>
        <v>P</v>
      </c>
      <c r="Q36" s="12" t="str">
        <f t="shared" ref="Q36:Q42" si="29">IF(L36&lt;10,"F","P")</f>
        <v>P</v>
      </c>
      <c r="R36" s="11"/>
    </row>
    <row r="37" spans="1:18" ht="16" customHeight="1" x14ac:dyDescent="0.3">
      <c r="A37" s="17" t="s">
        <v>13</v>
      </c>
      <c r="B37" s="10" t="s">
        <v>40</v>
      </c>
      <c r="C37" s="13" t="s">
        <v>37</v>
      </c>
      <c r="D37" s="1">
        <v>12.6</v>
      </c>
      <c r="E37" s="51">
        <f t="shared" si="21"/>
        <v>3</v>
      </c>
      <c r="F37" s="1">
        <v>13.35</v>
      </c>
      <c r="G37" s="51">
        <f t="shared" si="22"/>
        <v>2</v>
      </c>
      <c r="H37" s="1">
        <v>10.55</v>
      </c>
      <c r="I37" s="51">
        <f t="shared" si="23"/>
        <v>4</v>
      </c>
      <c r="J37" s="1">
        <v>11.25</v>
      </c>
      <c r="K37" s="51">
        <f t="shared" si="24"/>
        <v>3</v>
      </c>
      <c r="L37" s="1">
        <v>9.5500000000000007</v>
      </c>
      <c r="M37" s="51">
        <f t="shared" si="25"/>
        <v>4</v>
      </c>
      <c r="N37" s="20">
        <f>D37+F37+H37+J37+L37</f>
        <v>57.3</v>
      </c>
      <c r="O37" s="21">
        <f t="shared" si="27"/>
        <v>3</v>
      </c>
      <c r="P37" s="12" t="str">
        <f t="shared" si="28"/>
        <v>P</v>
      </c>
      <c r="Q37" s="12" t="str">
        <f t="shared" si="29"/>
        <v>F</v>
      </c>
      <c r="R37" s="11">
        <v>10.9</v>
      </c>
    </row>
    <row r="38" spans="1:18" ht="16" customHeight="1" x14ac:dyDescent="0.3">
      <c r="A38" s="17" t="s">
        <v>45</v>
      </c>
      <c r="B38" s="10" t="s">
        <v>46</v>
      </c>
      <c r="C38" s="13" t="s">
        <v>37</v>
      </c>
      <c r="D38" s="1">
        <v>12.2</v>
      </c>
      <c r="E38" s="51">
        <f t="shared" si="21"/>
        <v>7</v>
      </c>
      <c r="F38" s="1">
        <v>12.65</v>
      </c>
      <c r="G38" s="51">
        <f t="shared" si="22"/>
        <v>5</v>
      </c>
      <c r="H38" s="1">
        <v>10.9</v>
      </c>
      <c r="I38" s="51">
        <f t="shared" si="23"/>
        <v>2</v>
      </c>
      <c r="J38" s="1">
        <v>10.199999999999999</v>
      </c>
      <c r="K38" s="51">
        <f t="shared" si="24"/>
        <v>5</v>
      </c>
      <c r="L38" s="1">
        <v>10.35</v>
      </c>
      <c r="M38" s="51">
        <f t="shared" si="25"/>
        <v>3</v>
      </c>
      <c r="N38" s="20">
        <f t="shared" ref="N38" si="30">D38+F38+H38+J38+L38</f>
        <v>56.300000000000004</v>
      </c>
      <c r="O38" s="21">
        <f t="shared" si="27"/>
        <v>4</v>
      </c>
      <c r="P38" s="12" t="str">
        <f t="shared" si="28"/>
        <v>P</v>
      </c>
      <c r="Q38" s="12" t="str">
        <f t="shared" si="29"/>
        <v>P</v>
      </c>
      <c r="R38" s="11"/>
    </row>
    <row r="39" spans="1:18" ht="16" customHeight="1" x14ac:dyDescent="0.3">
      <c r="A39" s="15">
        <v>16</v>
      </c>
      <c r="B39" s="10" t="s">
        <v>43</v>
      </c>
      <c r="C39" s="13" t="s">
        <v>44</v>
      </c>
      <c r="D39" s="1">
        <v>12.6</v>
      </c>
      <c r="E39" s="51">
        <f t="shared" si="21"/>
        <v>3</v>
      </c>
      <c r="F39" s="1">
        <v>12.95</v>
      </c>
      <c r="G39" s="51">
        <f t="shared" si="22"/>
        <v>3</v>
      </c>
      <c r="H39" s="1">
        <v>8.85</v>
      </c>
      <c r="I39" s="51">
        <f t="shared" si="23"/>
        <v>7</v>
      </c>
      <c r="J39" s="1">
        <v>11.5</v>
      </c>
      <c r="K39" s="51">
        <f t="shared" si="24"/>
        <v>2</v>
      </c>
      <c r="L39" s="1">
        <v>9.1</v>
      </c>
      <c r="M39" s="51">
        <f t="shared" si="25"/>
        <v>5</v>
      </c>
      <c r="N39" s="20">
        <f>D39+F39+H39+J39+L39</f>
        <v>55</v>
      </c>
      <c r="O39" s="21">
        <f t="shared" si="27"/>
        <v>5</v>
      </c>
      <c r="P39" s="12" t="str">
        <f t="shared" si="28"/>
        <v>P</v>
      </c>
      <c r="Q39" s="12" t="str">
        <f t="shared" si="29"/>
        <v>F</v>
      </c>
      <c r="R39" s="11">
        <v>9.85</v>
      </c>
    </row>
    <row r="40" spans="1:18" ht="16" customHeight="1" x14ac:dyDescent="0.3">
      <c r="A40" s="17" t="s">
        <v>38</v>
      </c>
      <c r="B40" s="10" t="s">
        <v>39</v>
      </c>
      <c r="C40" s="13" t="s">
        <v>37</v>
      </c>
      <c r="D40" s="1">
        <v>12.8</v>
      </c>
      <c r="E40" s="51">
        <f t="shared" si="21"/>
        <v>2</v>
      </c>
      <c r="F40" s="1">
        <v>11.7</v>
      </c>
      <c r="G40" s="51">
        <f t="shared" si="22"/>
        <v>6</v>
      </c>
      <c r="H40" s="1">
        <v>9.85</v>
      </c>
      <c r="I40" s="51">
        <f t="shared" si="23"/>
        <v>5</v>
      </c>
      <c r="J40" s="1">
        <v>8.8000000000000007</v>
      </c>
      <c r="K40" s="51">
        <f t="shared" si="24"/>
        <v>7</v>
      </c>
      <c r="L40" s="1">
        <v>9.0500000000000007</v>
      </c>
      <c r="M40" s="51">
        <f t="shared" si="25"/>
        <v>6</v>
      </c>
      <c r="N40" s="20">
        <f t="shared" ref="N40" si="31">D40+F40+H40+J40+L40</f>
        <v>52.2</v>
      </c>
      <c r="O40" s="21">
        <f t="shared" si="27"/>
        <v>6</v>
      </c>
      <c r="P40" s="12" t="str">
        <f t="shared" si="28"/>
        <v>P</v>
      </c>
      <c r="Q40" s="12" t="str">
        <f t="shared" si="29"/>
        <v>F</v>
      </c>
      <c r="R40" s="11">
        <v>9.1</v>
      </c>
    </row>
    <row r="41" spans="1:18" ht="16" customHeight="1" x14ac:dyDescent="0.3">
      <c r="A41" s="17" t="s">
        <v>14</v>
      </c>
      <c r="B41" s="10" t="s">
        <v>41</v>
      </c>
      <c r="C41" s="13" t="s">
        <v>42</v>
      </c>
      <c r="D41" s="1">
        <v>12.2</v>
      </c>
      <c r="E41" s="51">
        <f t="shared" si="21"/>
        <v>7</v>
      </c>
      <c r="F41" s="1">
        <v>8.35</v>
      </c>
      <c r="G41" s="51">
        <f t="shared" si="22"/>
        <v>7</v>
      </c>
      <c r="H41" s="1">
        <v>8.9</v>
      </c>
      <c r="I41" s="51">
        <f t="shared" si="23"/>
        <v>6</v>
      </c>
      <c r="J41" s="1">
        <v>8.0500000000000007</v>
      </c>
      <c r="K41" s="51">
        <f t="shared" si="24"/>
        <v>8</v>
      </c>
      <c r="L41" s="1">
        <v>7.8</v>
      </c>
      <c r="M41" s="51">
        <f t="shared" si="25"/>
        <v>7</v>
      </c>
      <c r="N41" s="20">
        <f t="shared" ref="N41" si="32">D41+F41+H41+J41+L41</f>
        <v>45.3</v>
      </c>
      <c r="O41" s="21">
        <f t="shared" si="27"/>
        <v>7</v>
      </c>
      <c r="P41" s="12" t="str">
        <f t="shared" si="28"/>
        <v>F</v>
      </c>
      <c r="Q41" s="12" t="str">
        <f t="shared" si="29"/>
        <v>F</v>
      </c>
      <c r="R41" s="11"/>
    </row>
    <row r="42" spans="1:18" ht="16" customHeight="1" x14ac:dyDescent="0.3">
      <c r="A42" s="16">
        <v>11</v>
      </c>
      <c r="B42" s="10" t="s">
        <v>36</v>
      </c>
      <c r="C42" s="13" t="s">
        <v>37</v>
      </c>
      <c r="D42" s="1">
        <v>12.45</v>
      </c>
      <c r="E42" s="51">
        <f t="shared" si="21"/>
        <v>6</v>
      </c>
      <c r="F42" s="2">
        <v>0</v>
      </c>
      <c r="G42" s="52">
        <f t="shared" si="22"/>
        <v>8</v>
      </c>
      <c r="H42" s="1">
        <v>8.4499999999999993</v>
      </c>
      <c r="I42" s="51">
        <f t="shared" si="23"/>
        <v>8</v>
      </c>
      <c r="J42" s="1">
        <v>9</v>
      </c>
      <c r="K42" s="51">
        <f t="shared" si="24"/>
        <v>6</v>
      </c>
      <c r="L42" s="1">
        <v>6.65</v>
      </c>
      <c r="M42" s="51">
        <f t="shared" si="25"/>
        <v>8</v>
      </c>
      <c r="N42" s="20">
        <f t="shared" si="26"/>
        <v>36.549999999999997</v>
      </c>
      <c r="O42" s="21">
        <f t="shared" si="27"/>
        <v>8</v>
      </c>
      <c r="P42" s="12" t="str">
        <f t="shared" si="28"/>
        <v>F</v>
      </c>
      <c r="Q42" s="12" t="str">
        <f t="shared" si="29"/>
        <v>F</v>
      </c>
      <c r="R42" s="11"/>
    </row>
    <row r="43" spans="1:18" ht="16" customHeight="1" x14ac:dyDescent="0.3">
      <c r="A43" s="4"/>
      <c r="F43" s="9"/>
      <c r="H43" s="9"/>
      <c r="J43" s="9"/>
      <c r="L43" s="9"/>
      <c r="O43" s="22"/>
      <c r="P43" s="9"/>
      <c r="Q43" s="9"/>
      <c r="R43" s="9"/>
    </row>
    <row r="44" spans="1:18" ht="16" customHeight="1" x14ac:dyDescent="0.3">
      <c r="A44" s="4"/>
      <c r="B44" s="8" t="s">
        <v>166</v>
      </c>
      <c r="D44" s="7"/>
      <c r="F44" s="23"/>
      <c r="H44" s="23"/>
      <c r="J44" s="23"/>
      <c r="L44" s="23"/>
      <c r="P44" s="9"/>
      <c r="Q44" s="9"/>
      <c r="R44" s="9"/>
    </row>
    <row r="45" spans="1:18" ht="16" customHeight="1" x14ac:dyDescent="0.3">
      <c r="A45" s="4"/>
      <c r="D45" s="7"/>
      <c r="F45" s="23"/>
      <c r="H45" s="23"/>
      <c r="J45" s="23"/>
      <c r="L45" s="23"/>
      <c r="P45" s="9"/>
      <c r="Q45" s="9"/>
      <c r="R45" s="9"/>
    </row>
    <row r="46" spans="1:18" ht="16" customHeight="1" x14ac:dyDescent="0.3">
      <c r="A46" s="14">
        <v>84</v>
      </c>
      <c r="B46" s="10" t="s">
        <v>159</v>
      </c>
      <c r="C46" s="10" t="s">
        <v>42</v>
      </c>
      <c r="D46" s="1">
        <v>12.95</v>
      </c>
      <c r="E46" s="51">
        <f t="shared" ref="E46:E53" si="33">RANK(D46,D$46:D$53)</f>
        <v>2</v>
      </c>
      <c r="F46" s="1">
        <v>13.1</v>
      </c>
      <c r="G46" s="51">
        <f t="shared" ref="G46:G53" si="34">RANK(F46,F$46:F$53)</f>
        <v>1</v>
      </c>
      <c r="H46" s="1">
        <v>9.4</v>
      </c>
      <c r="I46" s="51">
        <f t="shared" ref="I46:I53" si="35">RANK(H46,H$46:H$53)</f>
        <v>2</v>
      </c>
      <c r="J46" s="1">
        <v>11.3</v>
      </c>
      <c r="K46" s="51">
        <f t="shared" ref="K46:K53" si="36">RANK(J46,J$46:J$53)</f>
        <v>5</v>
      </c>
      <c r="L46" s="1">
        <v>12.65</v>
      </c>
      <c r="M46" s="51">
        <f t="shared" ref="M46:M53" si="37">RANK(L46,L$46:L$53)</f>
        <v>1</v>
      </c>
      <c r="N46" s="20">
        <f t="shared" ref="N46:N53" si="38">D46+F46+H46+J46+L46</f>
        <v>59.4</v>
      </c>
      <c r="O46" s="21">
        <f t="shared" ref="O46:O53" si="39">RANK(N46,N$46:N$53)</f>
        <v>1</v>
      </c>
      <c r="P46" s="12" t="str">
        <f t="shared" ref="P46:P53" si="40">IF(N46&lt;51,"F","P")</f>
        <v>P</v>
      </c>
      <c r="Q46" s="12" t="str">
        <f t="shared" ref="Q46:Q53" si="41">IF(L46&lt;10,"F","P")</f>
        <v>P</v>
      </c>
      <c r="R46" s="9"/>
    </row>
    <row r="47" spans="1:18" ht="16" customHeight="1" x14ac:dyDescent="0.3">
      <c r="A47" s="15" t="s">
        <v>164</v>
      </c>
      <c r="B47" s="10" t="s">
        <v>165</v>
      </c>
      <c r="C47" s="10" t="s">
        <v>44</v>
      </c>
      <c r="D47" s="1">
        <v>12.75</v>
      </c>
      <c r="E47" s="51">
        <f t="shared" si="33"/>
        <v>3</v>
      </c>
      <c r="F47" s="1">
        <v>10.65</v>
      </c>
      <c r="G47" s="51">
        <f t="shared" si="34"/>
        <v>3</v>
      </c>
      <c r="H47" s="1">
        <v>8.9</v>
      </c>
      <c r="I47" s="51">
        <f t="shared" si="35"/>
        <v>4</v>
      </c>
      <c r="J47" s="1">
        <v>11.5</v>
      </c>
      <c r="K47" s="51">
        <f t="shared" si="36"/>
        <v>4</v>
      </c>
      <c r="L47" s="1">
        <v>10.9</v>
      </c>
      <c r="M47" s="51">
        <f t="shared" si="37"/>
        <v>3</v>
      </c>
      <c r="N47" s="20">
        <f t="shared" si="38"/>
        <v>54.699999999999996</v>
      </c>
      <c r="O47" s="21">
        <f t="shared" si="39"/>
        <v>2</v>
      </c>
      <c r="P47" s="12" t="str">
        <f t="shared" si="40"/>
        <v>P</v>
      </c>
      <c r="Q47" s="12" t="str">
        <f t="shared" si="41"/>
        <v>P</v>
      </c>
      <c r="R47" s="9"/>
    </row>
    <row r="48" spans="1:18" ht="16" customHeight="1" x14ac:dyDescent="0.3">
      <c r="A48" s="14">
        <v>80</v>
      </c>
      <c r="B48" s="10" t="s">
        <v>156</v>
      </c>
      <c r="C48" s="10" t="s">
        <v>42</v>
      </c>
      <c r="D48" s="1">
        <v>12.7</v>
      </c>
      <c r="E48" s="51">
        <f t="shared" si="33"/>
        <v>4</v>
      </c>
      <c r="F48" s="1">
        <v>11.35</v>
      </c>
      <c r="G48" s="51">
        <f t="shared" si="34"/>
        <v>2</v>
      </c>
      <c r="H48" s="1">
        <v>7.6</v>
      </c>
      <c r="I48" s="51">
        <f t="shared" si="35"/>
        <v>7</v>
      </c>
      <c r="J48" s="1">
        <v>11</v>
      </c>
      <c r="K48" s="51">
        <f t="shared" si="36"/>
        <v>6</v>
      </c>
      <c r="L48" s="1">
        <v>11.65</v>
      </c>
      <c r="M48" s="51">
        <f t="shared" si="37"/>
        <v>2</v>
      </c>
      <c r="N48" s="20">
        <f t="shared" si="38"/>
        <v>54.3</v>
      </c>
      <c r="O48" s="21">
        <f t="shared" si="39"/>
        <v>3</v>
      </c>
      <c r="P48" s="12" t="str">
        <f t="shared" si="40"/>
        <v>P</v>
      </c>
      <c r="Q48" s="12" t="str">
        <f t="shared" si="41"/>
        <v>P</v>
      </c>
    </row>
    <row r="49" spans="1:17" ht="16" customHeight="1" x14ac:dyDescent="0.3">
      <c r="A49" s="14">
        <v>83</v>
      </c>
      <c r="B49" s="10" t="s">
        <v>158</v>
      </c>
      <c r="C49" s="10" t="s">
        <v>42</v>
      </c>
      <c r="D49" s="1">
        <v>13.05</v>
      </c>
      <c r="E49" s="51">
        <f t="shared" si="33"/>
        <v>1</v>
      </c>
      <c r="F49" s="1">
        <v>9.8000000000000007</v>
      </c>
      <c r="G49" s="51">
        <f t="shared" si="34"/>
        <v>6</v>
      </c>
      <c r="H49" s="1">
        <v>8.4</v>
      </c>
      <c r="I49" s="51">
        <f t="shared" si="35"/>
        <v>5</v>
      </c>
      <c r="J49" s="1">
        <v>11.8</v>
      </c>
      <c r="K49" s="51">
        <f t="shared" si="36"/>
        <v>1</v>
      </c>
      <c r="L49" s="1">
        <v>10.65</v>
      </c>
      <c r="M49" s="51">
        <f t="shared" si="37"/>
        <v>5</v>
      </c>
      <c r="N49" s="20">
        <f t="shared" si="38"/>
        <v>53.699999999999996</v>
      </c>
      <c r="O49" s="21">
        <f t="shared" si="39"/>
        <v>4</v>
      </c>
      <c r="P49" s="12" t="str">
        <f t="shared" si="40"/>
        <v>P</v>
      </c>
      <c r="Q49" s="12" t="str">
        <f t="shared" si="41"/>
        <v>P</v>
      </c>
    </row>
    <row r="50" spans="1:17" ht="16" customHeight="1" x14ac:dyDescent="0.3">
      <c r="A50" s="14">
        <v>79</v>
      </c>
      <c r="B50" s="10" t="s">
        <v>155</v>
      </c>
      <c r="C50" s="10" t="s">
        <v>59</v>
      </c>
      <c r="D50" s="1">
        <v>11.65</v>
      </c>
      <c r="E50" s="51">
        <f t="shared" si="33"/>
        <v>7</v>
      </c>
      <c r="F50" s="1">
        <v>10.3</v>
      </c>
      <c r="G50" s="51">
        <f t="shared" si="34"/>
        <v>4</v>
      </c>
      <c r="H50" s="1">
        <v>9.4</v>
      </c>
      <c r="I50" s="51">
        <f t="shared" si="35"/>
        <v>2</v>
      </c>
      <c r="J50" s="1">
        <v>11.55</v>
      </c>
      <c r="K50" s="51">
        <f t="shared" si="36"/>
        <v>3</v>
      </c>
      <c r="L50" s="1">
        <v>10.55</v>
      </c>
      <c r="M50" s="51">
        <f t="shared" si="37"/>
        <v>7</v>
      </c>
      <c r="N50" s="20">
        <f t="shared" si="38"/>
        <v>53.45</v>
      </c>
      <c r="O50" s="21">
        <f t="shared" si="39"/>
        <v>5</v>
      </c>
      <c r="P50" s="12" t="str">
        <f t="shared" si="40"/>
        <v>P</v>
      </c>
      <c r="Q50" s="12" t="str">
        <f t="shared" si="41"/>
        <v>P</v>
      </c>
    </row>
    <row r="51" spans="1:17" ht="16" customHeight="1" x14ac:dyDescent="0.3">
      <c r="A51" s="17" t="s">
        <v>160</v>
      </c>
      <c r="B51" s="10" t="s">
        <v>161</v>
      </c>
      <c r="C51" s="10" t="s">
        <v>23</v>
      </c>
      <c r="D51" s="1">
        <v>12.2</v>
      </c>
      <c r="E51" s="51">
        <f t="shared" si="33"/>
        <v>6</v>
      </c>
      <c r="F51" s="1">
        <v>0</v>
      </c>
      <c r="G51" s="51">
        <f t="shared" si="34"/>
        <v>7</v>
      </c>
      <c r="H51" s="1">
        <v>8.4</v>
      </c>
      <c r="I51" s="51">
        <f t="shared" si="35"/>
        <v>5</v>
      </c>
      <c r="J51" s="1">
        <v>11.7</v>
      </c>
      <c r="K51" s="51">
        <f t="shared" si="36"/>
        <v>2</v>
      </c>
      <c r="L51" s="1">
        <v>10.75</v>
      </c>
      <c r="M51" s="51">
        <f t="shared" si="37"/>
        <v>4</v>
      </c>
      <c r="N51" s="20">
        <f t="shared" si="38"/>
        <v>43.05</v>
      </c>
      <c r="O51" s="21">
        <f t="shared" si="39"/>
        <v>6</v>
      </c>
      <c r="P51" s="12" t="str">
        <f t="shared" si="40"/>
        <v>F</v>
      </c>
      <c r="Q51" s="12" t="str">
        <f t="shared" si="41"/>
        <v>P</v>
      </c>
    </row>
    <row r="52" spans="1:17" ht="16" customHeight="1" x14ac:dyDescent="0.3">
      <c r="A52" s="14">
        <v>82</v>
      </c>
      <c r="B52" s="10" t="s">
        <v>157</v>
      </c>
      <c r="C52" s="10" t="s">
        <v>42</v>
      </c>
      <c r="D52" s="2">
        <v>0</v>
      </c>
      <c r="E52" s="52">
        <f t="shared" si="33"/>
        <v>8</v>
      </c>
      <c r="F52" s="1">
        <v>10.1</v>
      </c>
      <c r="G52" s="51">
        <f t="shared" si="34"/>
        <v>5</v>
      </c>
      <c r="H52" s="1">
        <v>9.6999999999999993</v>
      </c>
      <c r="I52" s="51">
        <f t="shared" si="35"/>
        <v>1</v>
      </c>
      <c r="J52" s="2">
        <v>0</v>
      </c>
      <c r="K52" s="52">
        <f t="shared" si="36"/>
        <v>7</v>
      </c>
      <c r="L52" s="1">
        <v>10.6</v>
      </c>
      <c r="M52" s="51">
        <f t="shared" si="37"/>
        <v>6</v>
      </c>
      <c r="N52" s="20">
        <f t="shared" si="38"/>
        <v>30.4</v>
      </c>
      <c r="O52" s="21">
        <f t="shared" si="39"/>
        <v>7</v>
      </c>
      <c r="P52" s="12" t="str">
        <f t="shared" si="40"/>
        <v>F</v>
      </c>
      <c r="Q52" s="12" t="str">
        <f t="shared" si="41"/>
        <v>P</v>
      </c>
    </row>
    <row r="53" spans="1:17" ht="16" customHeight="1" x14ac:dyDescent="0.3">
      <c r="A53" s="17" t="s">
        <v>162</v>
      </c>
      <c r="B53" s="10" t="s">
        <v>163</v>
      </c>
      <c r="C53" s="10" t="s">
        <v>44</v>
      </c>
      <c r="D53" s="1">
        <v>12.5</v>
      </c>
      <c r="E53" s="51">
        <f t="shared" si="33"/>
        <v>5</v>
      </c>
      <c r="F53" s="2">
        <v>0</v>
      </c>
      <c r="G53" s="52">
        <f t="shared" si="34"/>
        <v>7</v>
      </c>
      <c r="H53" s="2">
        <v>0</v>
      </c>
      <c r="I53" s="52">
        <f t="shared" si="35"/>
        <v>8</v>
      </c>
      <c r="J53" s="2">
        <v>0</v>
      </c>
      <c r="K53" s="52">
        <f t="shared" si="36"/>
        <v>7</v>
      </c>
      <c r="L53" s="1">
        <v>10.25</v>
      </c>
      <c r="M53" s="51">
        <f t="shared" si="37"/>
        <v>8</v>
      </c>
      <c r="N53" s="20">
        <f t="shared" si="38"/>
        <v>22.75</v>
      </c>
      <c r="O53" s="21">
        <f t="shared" si="39"/>
        <v>8</v>
      </c>
      <c r="P53" s="12" t="str">
        <f t="shared" si="40"/>
        <v>F</v>
      </c>
      <c r="Q53" s="12" t="str">
        <f t="shared" si="41"/>
        <v>P</v>
      </c>
    </row>
    <row r="55" spans="1:17" ht="16" customHeight="1" x14ac:dyDescent="0.3">
      <c r="E55" s="23" t="s">
        <v>167</v>
      </c>
    </row>
  </sheetData>
  <sortState xmlns:xlrd2="http://schemas.microsoft.com/office/spreadsheetml/2017/richdata2" ref="A46:Q53">
    <sortCondition ref="O46:O53"/>
  </sortState>
  <mergeCells count="2">
    <mergeCell ref="A1:O1"/>
    <mergeCell ref="A2:O2"/>
  </mergeCells>
  <conditionalFormatting sqref="O24:O28 O30:O31 O35:O37 O39:O42 O46:O53 O7:O20 O4">
    <cfRule type="cellIs" dxfId="75" priority="37" stopIfTrue="1" operator="equal">
      <formula>1</formula>
    </cfRule>
    <cfRule type="cellIs" dxfId="74" priority="38" stopIfTrue="1" operator="equal">
      <formula>2</formula>
    </cfRule>
    <cfRule type="cellIs" dxfId="73" priority="39" stopIfTrue="1" operator="equal">
      <formula>3</formula>
    </cfRule>
  </conditionalFormatting>
  <conditionalFormatting sqref="M3:M28 K3:K28 I3:I28 G3:G28 E3:E28 E30:E37 G30:G37 I30:I37 K30:K37 M30:M37 E39:E1048576 G39:G1048576 I39:I1048576 K39:K1048576 M39:M1048576">
    <cfRule type="cellIs" dxfId="72" priority="9" operator="equal">
      <formula>1</formula>
    </cfRule>
  </conditionalFormatting>
  <conditionalFormatting sqref="O29">
    <cfRule type="cellIs" dxfId="71" priority="6" stopIfTrue="1" operator="equal">
      <formula>1</formula>
    </cfRule>
    <cfRule type="cellIs" dxfId="70" priority="7" stopIfTrue="1" operator="equal">
      <formula>2</formula>
    </cfRule>
    <cfRule type="cellIs" dxfId="69" priority="8" stopIfTrue="1" operator="equal">
      <formula>3</formula>
    </cfRule>
  </conditionalFormatting>
  <conditionalFormatting sqref="M29 K29 I29 G29 E29">
    <cfRule type="cellIs" dxfId="68" priority="5" operator="equal">
      <formula>1</formula>
    </cfRule>
  </conditionalFormatting>
  <conditionalFormatting sqref="O38:O41">
    <cfRule type="cellIs" dxfId="67" priority="2" stopIfTrue="1" operator="equal">
      <formula>1</formula>
    </cfRule>
    <cfRule type="cellIs" dxfId="66" priority="3" stopIfTrue="1" operator="equal">
      <formula>2</formula>
    </cfRule>
    <cfRule type="cellIs" dxfId="65" priority="4" stopIfTrue="1" operator="equal">
      <formula>3</formula>
    </cfRule>
  </conditionalFormatting>
  <conditionalFormatting sqref="E38:E41 G38:G41 I38:I41 K38:K41 M38:M41">
    <cfRule type="cellIs" dxfId="64" priority="1" operator="equal">
      <formula>1</formula>
    </cfRule>
  </conditionalFormatting>
  <pageMargins left="0.31496062992125984" right="0.31496062992125984" top="0.55118110236220474" bottom="0.55118110236220474" header="0.27559055118110237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290F-7482-4E4B-B518-12B0C01A0581}">
  <sheetPr>
    <pageSetUpPr fitToPage="1"/>
  </sheetPr>
  <dimension ref="A1:R55"/>
  <sheetViews>
    <sheetView zoomScale="90" zoomScaleNormal="90" workbookViewId="0">
      <pane xSplit="3" ySplit="4" topLeftCell="D5" activePane="bottomRight" state="frozen"/>
      <selection pane="topRight"/>
      <selection pane="bottomLeft"/>
      <selection pane="bottomRight" activeCell="A2" sqref="A2:O2"/>
    </sheetView>
  </sheetViews>
  <sheetFormatPr defaultColWidth="7.796875" defaultRowHeight="16" customHeight="1" x14ac:dyDescent="0.3"/>
  <cols>
    <col min="1" max="1" width="7" style="35" bestFit="1" customWidth="1"/>
    <col min="2" max="2" width="26" style="33" bestFit="1" customWidth="1"/>
    <col min="3" max="3" width="20" style="33" bestFit="1" customWidth="1"/>
    <col min="4" max="4" width="9" style="43" bestFit="1" customWidth="1"/>
    <col min="5" max="5" width="6.796875" style="41" bestFit="1" customWidth="1"/>
    <col min="6" max="6" width="9.3984375" style="43" bestFit="1" customWidth="1"/>
    <col min="7" max="7" width="7.796875" style="41"/>
    <col min="8" max="8" width="8.09765625" style="43" bestFit="1" customWidth="1"/>
    <col min="9" max="9" width="7.796875" style="41"/>
    <col min="10" max="10" width="8.796875" style="43" bestFit="1" customWidth="1"/>
    <col min="11" max="11" width="7.796875" style="41"/>
    <col min="12" max="12" width="7.296875" style="41" bestFit="1" customWidth="1"/>
    <col min="13" max="13" width="7.796875" style="41"/>
    <col min="14" max="14" width="9.296875" style="35" bestFit="1" customWidth="1"/>
    <col min="15" max="15" width="6.796875" style="35" bestFit="1" customWidth="1"/>
    <col min="16" max="16" width="2" style="33" bestFit="1" customWidth="1"/>
    <col min="17" max="17" width="5.796875" style="33" customWidth="1"/>
    <col min="18" max="18" width="8.3984375" style="34" bestFit="1" customWidth="1"/>
    <col min="19" max="19" width="9.09765625" style="33" bestFit="1" customWidth="1"/>
    <col min="20" max="256" width="7.796875" style="33"/>
    <col min="257" max="257" width="7" style="33" bestFit="1" customWidth="1"/>
    <col min="258" max="258" width="35.296875" style="33" bestFit="1" customWidth="1"/>
    <col min="259" max="259" width="22" style="33" bestFit="1" customWidth="1"/>
    <col min="260" max="260" width="9" style="33" bestFit="1" customWidth="1"/>
    <col min="261" max="261" width="6.796875" style="33" bestFit="1" customWidth="1"/>
    <col min="262" max="262" width="9.3984375" style="33" bestFit="1" customWidth="1"/>
    <col min="263" max="263" width="7.796875" style="33"/>
    <col min="264" max="264" width="8.09765625" style="33" bestFit="1" customWidth="1"/>
    <col min="265" max="265" width="7.796875" style="33"/>
    <col min="266" max="266" width="8.796875" style="33" bestFit="1" customWidth="1"/>
    <col min="267" max="267" width="7.796875" style="33"/>
    <col min="268" max="268" width="7.296875" style="33" bestFit="1" customWidth="1"/>
    <col min="269" max="269" width="7.796875" style="33"/>
    <col min="270" max="270" width="9.296875" style="33" bestFit="1" customWidth="1"/>
    <col min="271" max="271" width="6.796875" style="33" bestFit="1" customWidth="1"/>
    <col min="272" max="272" width="2" style="33" bestFit="1" customWidth="1"/>
    <col min="273" max="273" width="5.796875" style="33" customWidth="1"/>
    <col min="274" max="274" width="8.3984375" style="33" bestFit="1" customWidth="1"/>
    <col min="275" max="275" width="9.09765625" style="33" bestFit="1" customWidth="1"/>
    <col min="276" max="512" width="7.796875" style="33"/>
    <col min="513" max="513" width="7" style="33" bestFit="1" customWidth="1"/>
    <col min="514" max="514" width="35.296875" style="33" bestFit="1" customWidth="1"/>
    <col min="515" max="515" width="22" style="33" bestFit="1" customWidth="1"/>
    <col min="516" max="516" width="9" style="33" bestFit="1" customWidth="1"/>
    <col min="517" max="517" width="6.796875" style="33" bestFit="1" customWidth="1"/>
    <col min="518" max="518" width="9.3984375" style="33" bestFit="1" customWidth="1"/>
    <col min="519" max="519" width="7.796875" style="33"/>
    <col min="520" max="520" width="8.09765625" style="33" bestFit="1" customWidth="1"/>
    <col min="521" max="521" width="7.796875" style="33"/>
    <col min="522" max="522" width="8.796875" style="33" bestFit="1" customWidth="1"/>
    <col min="523" max="523" width="7.796875" style="33"/>
    <col min="524" max="524" width="7.296875" style="33" bestFit="1" customWidth="1"/>
    <col min="525" max="525" width="7.796875" style="33"/>
    <col min="526" max="526" width="9.296875" style="33" bestFit="1" customWidth="1"/>
    <col min="527" max="527" width="6.796875" style="33" bestFit="1" customWidth="1"/>
    <col min="528" max="528" width="2" style="33" bestFit="1" customWidth="1"/>
    <col min="529" max="529" width="5.796875" style="33" customWidth="1"/>
    <col min="530" max="530" width="8.3984375" style="33" bestFit="1" customWidth="1"/>
    <col min="531" max="531" width="9.09765625" style="33" bestFit="1" customWidth="1"/>
    <col min="532" max="768" width="7.796875" style="33"/>
    <col min="769" max="769" width="7" style="33" bestFit="1" customWidth="1"/>
    <col min="770" max="770" width="35.296875" style="33" bestFit="1" customWidth="1"/>
    <col min="771" max="771" width="22" style="33" bestFit="1" customWidth="1"/>
    <col min="772" max="772" width="9" style="33" bestFit="1" customWidth="1"/>
    <col min="773" max="773" width="6.796875" style="33" bestFit="1" customWidth="1"/>
    <col min="774" max="774" width="9.3984375" style="33" bestFit="1" customWidth="1"/>
    <col min="775" max="775" width="7.796875" style="33"/>
    <col min="776" max="776" width="8.09765625" style="33" bestFit="1" customWidth="1"/>
    <col min="777" max="777" width="7.796875" style="33"/>
    <col min="778" max="778" width="8.796875" style="33" bestFit="1" customWidth="1"/>
    <col min="779" max="779" width="7.796875" style="33"/>
    <col min="780" max="780" width="7.296875" style="33" bestFit="1" customWidth="1"/>
    <col min="781" max="781" width="7.796875" style="33"/>
    <col min="782" max="782" width="9.296875" style="33" bestFit="1" customWidth="1"/>
    <col min="783" max="783" width="6.796875" style="33" bestFit="1" customWidth="1"/>
    <col min="784" max="784" width="2" style="33" bestFit="1" customWidth="1"/>
    <col min="785" max="785" width="5.796875" style="33" customWidth="1"/>
    <col min="786" max="786" width="8.3984375" style="33" bestFit="1" customWidth="1"/>
    <col min="787" max="787" width="9.09765625" style="33" bestFit="1" customWidth="1"/>
    <col min="788" max="1024" width="7.796875" style="33"/>
    <col min="1025" max="1025" width="7" style="33" bestFit="1" customWidth="1"/>
    <col min="1026" max="1026" width="35.296875" style="33" bestFit="1" customWidth="1"/>
    <col min="1027" max="1027" width="22" style="33" bestFit="1" customWidth="1"/>
    <col min="1028" max="1028" width="9" style="33" bestFit="1" customWidth="1"/>
    <col min="1029" max="1029" width="6.796875" style="33" bestFit="1" customWidth="1"/>
    <col min="1030" max="1030" width="9.3984375" style="33" bestFit="1" customWidth="1"/>
    <col min="1031" max="1031" width="7.796875" style="33"/>
    <col min="1032" max="1032" width="8.09765625" style="33" bestFit="1" customWidth="1"/>
    <col min="1033" max="1033" width="7.796875" style="33"/>
    <col min="1034" max="1034" width="8.796875" style="33" bestFit="1" customWidth="1"/>
    <col min="1035" max="1035" width="7.796875" style="33"/>
    <col min="1036" max="1036" width="7.296875" style="33" bestFit="1" customWidth="1"/>
    <col min="1037" max="1037" width="7.796875" style="33"/>
    <col min="1038" max="1038" width="9.296875" style="33" bestFit="1" customWidth="1"/>
    <col min="1039" max="1039" width="6.796875" style="33" bestFit="1" customWidth="1"/>
    <col min="1040" max="1040" width="2" style="33" bestFit="1" customWidth="1"/>
    <col min="1041" max="1041" width="5.796875" style="33" customWidth="1"/>
    <col min="1042" max="1042" width="8.3984375" style="33" bestFit="1" customWidth="1"/>
    <col min="1043" max="1043" width="9.09765625" style="33" bestFit="1" customWidth="1"/>
    <col min="1044" max="1280" width="7.796875" style="33"/>
    <col min="1281" max="1281" width="7" style="33" bestFit="1" customWidth="1"/>
    <col min="1282" max="1282" width="35.296875" style="33" bestFit="1" customWidth="1"/>
    <col min="1283" max="1283" width="22" style="33" bestFit="1" customWidth="1"/>
    <col min="1284" max="1284" width="9" style="33" bestFit="1" customWidth="1"/>
    <col min="1285" max="1285" width="6.796875" style="33" bestFit="1" customWidth="1"/>
    <col min="1286" max="1286" width="9.3984375" style="33" bestFit="1" customWidth="1"/>
    <col min="1287" max="1287" width="7.796875" style="33"/>
    <col min="1288" max="1288" width="8.09765625" style="33" bestFit="1" customWidth="1"/>
    <col min="1289" max="1289" width="7.796875" style="33"/>
    <col min="1290" max="1290" width="8.796875" style="33" bestFit="1" customWidth="1"/>
    <col min="1291" max="1291" width="7.796875" style="33"/>
    <col min="1292" max="1292" width="7.296875" style="33" bestFit="1" customWidth="1"/>
    <col min="1293" max="1293" width="7.796875" style="33"/>
    <col min="1294" max="1294" width="9.296875" style="33" bestFit="1" customWidth="1"/>
    <col min="1295" max="1295" width="6.796875" style="33" bestFit="1" customWidth="1"/>
    <col min="1296" max="1296" width="2" style="33" bestFit="1" customWidth="1"/>
    <col min="1297" max="1297" width="5.796875" style="33" customWidth="1"/>
    <col min="1298" max="1298" width="8.3984375" style="33" bestFit="1" customWidth="1"/>
    <col min="1299" max="1299" width="9.09765625" style="33" bestFit="1" customWidth="1"/>
    <col min="1300" max="1536" width="7.796875" style="33"/>
    <col min="1537" max="1537" width="7" style="33" bestFit="1" customWidth="1"/>
    <col min="1538" max="1538" width="35.296875" style="33" bestFit="1" customWidth="1"/>
    <col min="1539" max="1539" width="22" style="33" bestFit="1" customWidth="1"/>
    <col min="1540" max="1540" width="9" style="33" bestFit="1" customWidth="1"/>
    <col min="1541" max="1541" width="6.796875" style="33" bestFit="1" customWidth="1"/>
    <col min="1542" max="1542" width="9.3984375" style="33" bestFit="1" customWidth="1"/>
    <col min="1543" max="1543" width="7.796875" style="33"/>
    <col min="1544" max="1544" width="8.09765625" style="33" bestFit="1" customWidth="1"/>
    <col min="1545" max="1545" width="7.796875" style="33"/>
    <col min="1546" max="1546" width="8.796875" style="33" bestFit="1" customWidth="1"/>
    <col min="1547" max="1547" width="7.796875" style="33"/>
    <col min="1548" max="1548" width="7.296875" style="33" bestFit="1" customWidth="1"/>
    <col min="1549" max="1549" width="7.796875" style="33"/>
    <col min="1550" max="1550" width="9.296875" style="33" bestFit="1" customWidth="1"/>
    <col min="1551" max="1551" width="6.796875" style="33" bestFit="1" customWidth="1"/>
    <col min="1552" max="1552" width="2" style="33" bestFit="1" customWidth="1"/>
    <col min="1553" max="1553" width="5.796875" style="33" customWidth="1"/>
    <col min="1554" max="1554" width="8.3984375" style="33" bestFit="1" customWidth="1"/>
    <col min="1555" max="1555" width="9.09765625" style="33" bestFit="1" customWidth="1"/>
    <col min="1556" max="1792" width="7.796875" style="33"/>
    <col min="1793" max="1793" width="7" style="33" bestFit="1" customWidth="1"/>
    <col min="1794" max="1794" width="35.296875" style="33" bestFit="1" customWidth="1"/>
    <col min="1795" max="1795" width="22" style="33" bestFit="1" customWidth="1"/>
    <col min="1796" max="1796" width="9" style="33" bestFit="1" customWidth="1"/>
    <col min="1797" max="1797" width="6.796875" style="33" bestFit="1" customWidth="1"/>
    <col min="1798" max="1798" width="9.3984375" style="33" bestFit="1" customWidth="1"/>
    <col min="1799" max="1799" width="7.796875" style="33"/>
    <col min="1800" max="1800" width="8.09765625" style="33" bestFit="1" customWidth="1"/>
    <col min="1801" max="1801" width="7.796875" style="33"/>
    <col min="1802" max="1802" width="8.796875" style="33" bestFit="1" customWidth="1"/>
    <col min="1803" max="1803" width="7.796875" style="33"/>
    <col min="1804" max="1804" width="7.296875" style="33" bestFit="1" customWidth="1"/>
    <col min="1805" max="1805" width="7.796875" style="33"/>
    <col min="1806" max="1806" width="9.296875" style="33" bestFit="1" customWidth="1"/>
    <col min="1807" max="1807" width="6.796875" style="33" bestFit="1" customWidth="1"/>
    <col min="1808" max="1808" width="2" style="33" bestFit="1" customWidth="1"/>
    <col min="1809" max="1809" width="5.796875" style="33" customWidth="1"/>
    <col min="1810" max="1810" width="8.3984375" style="33" bestFit="1" customWidth="1"/>
    <col min="1811" max="1811" width="9.09765625" style="33" bestFit="1" customWidth="1"/>
    <col min="1812" max="2048" width="7.796875" style="33"/>
    <col min="2049" max="2049" width="7" style="33" bestFit="1" customWidth="1"/>
    <col min="2050" max="2050" width="35.296875" style="33" bestFit="1" customWidth="1"/>
    <col min="2051" max="2051" width="22" style="33" bestFit="1" customWidth="1"/>
    <col min="2052" max="2052" width="9" style="33" bestFit="1" customWidth="1"/>
    <col min="2053" max="2053" width="6.796875" style="33" bestFit="1" customWidth="1"/>
    <col min="2054" max="2054" width="9.3984375" style="33" bestFit="1" customWidth="1"/>
    <col min="2055" max="2055" width="7.796875" style="33"/>
    <col min="2056" max="2056" width="8.09765625" style="33" bestFit="1" customWidth="1"/>
    <col min="2057" max="2057" width="7.796875" style="33"/>
    <col min="2058" max="2058" width="8.796875" style="33" bestFit="1" customWidth="1"/>
    <col min="2059" max="2059" width="7.796875" style="33"/>
    <col min="2060" max="2060" width="7.296875" style="33" bestFit="1" customWidth="1"/>
    <col min="2061" max="2061" width="7.796875" style="33"/>
    <col min="2062" max="2062" width="9.296875" style="33" bestFit="1" customWidth="1"/>
    <col min="2063" max="2063" width="6.796875" style="33" bestFit="1" customWidth="1"/>
    <col min="2064" max="2064" width="2" style="33" bestFit="1" customWidth="1"/>
    <col min="2065" max="2065" width="5.796875" style="33" customWidth="1"/>
    <col min="2066" max="2066" width="8.3984375" style="33" bestFit="1" customWidth="1"/>
    <col min="2067" max="2067" width="9.09765625" style="33" bestFit="1" customWidth="1"/>
    <col min="2068" max="2304" width="7.796875" style="33"/>
    <col min="2305" max="2305" width="7" style="33" bestFit="1" customWidth="1"/>
    <col min="2306" max="2306" width="35.296875" style="33" bestFit="1" customWidth="1"/>
    <col min="2307" max="2307" width="22" style="33" bestFit="1" customWidth="1"/>
    <col min="2308" max="2308" width="9" style="33" bestFit="1" customWidth="1"/>
    <col min="2309" max="2309" width="6.796875" style="33" bestFit="1" customWidth="1"/>
    <col min="2310" max="2310" width="9.3984375" style="33" bestFit="1" customWidth="1"/>
    <col min="2311" max="2311" width="7.796875" style="33"/>
    <col min="2312" max="2312" width="8.09765625" style="33" bestFit="1" customWidth="1"/>
    <col min="2313" max="2313" width="7.796875" style="33"/>
    <col min="2314" max="2314" width="8.796875" style="33" bestFit="1" customWidth="1"/>
    <col min="2315" max="2315" width="7.796875" style="33"/>
    <col min="2316" max="2316" width="7.296875" style="33" bestFit="1" customWidth="1"/>
    <col min="2317" max="2317" width="7.796875" style="33"/>
    <col min="2318" max="2318" width="9.296875" style="33" bestFit="1" customWidth="1"/>
    <col min="2319" max="2319" width="6.796875" style="33" bestFit="1" customWidth="1"/>
    <col min="2320" max="2320" width="2" style="33" bestFit="1" customWidth="1"/>
    <col min="2321" max="2321" width="5.796875" style="33" customWidth="1"/>
    <col min="2322" max="2322" width="8.3984375" style="33" bestFit="1" customWidth="1"/>
    <col min="2323" max="2323" width="9.09765625" style="33" bestFit="1" customWidth="1"/>
    <col min="2324" max="2560" width="7.796875" style="33"/>
    <col min="2561" max="2561" width="7" style="33" bestFit="1" customWidth="1"/>
    <col min="2562" max="2562" width="35.296875" style="33" bestFit="1" customWidth="1"/>
    <col min="2563" max="2563" width="22" style="33" bestFit="1" customWidth="1"/>
    <col min="2564" max="2564" width="9" style="33" bestFit="1" customWidth="1"/>
    <col min="2565" max="2565" width="6.796875" style="33" bestFit="1" customWidth="1"/>
    <col min="2566" max="2566" width="9.3984375" style="33" bestFit="1" customWidth="1"/>
    <col min="2567" max="2567" width="7.796875" style="33"/>
    <col min="2568" max="2568" width="8.09765625" style="33" bestFit="1" customWidth="1"/>
    <col min="2569" max="2569" width="7.796875" style="33"/>
    <col min="2570" max="2570" width="8.796875" style="33" bestFit="1" customWidth="1"/>
    <col min="2571" max="2571" width="7.796875" style="33"/>
    <col min="2572" max="2572" width="7.296875" style="33" bestFit="1" customWidth="1"/>
    <col min="2573" max="2573" width="7.796875" style="33"/>
    <col min="2574" max="2574" width="9.296875" style="33" bestFit="1" customWidth="1"/>
    <col min="2575" max="2575" width="6.796875" style="33" bestFit="1" customWidth="1"/>
    <col min="2576" max="2576" width="2" style="33" bestFit="1" customWidth="1"/>
    <col min="2577" max="2577" width="5.796875" style="33" customWidth="1"/>
    <col min="2578" max="2578" width="8.3984375" style="33" bestFit="1" customWidth="1"/>
    <col min="2579" max="2579" width="9.09765625" style="33" bestFit="1" customWidth="1"/>
    <col min="2580" max="2816" width="7.796875" style="33"/>
    <col min="2817" max="2817" width="7" style="33" bestFit="1" customWidth="1"/>
    <col min="2818" max="2818" width="35.296875" style="33" bestFit="1" customWidth="1"/>
    <col min="2819" max="2819" width="22" style="33" bestFit="1" customWidth="1"/>
    <col min="2820" max="2820" width="9" style="33" bestFit="1" customWidth="1"/>
    <col min="2821" max="2821" width="6.796875" style="33" bestFit="1" customWidth="1"/>
    <col min="2822" max="2822" width="9.3984375" style="33" bestFit="1" customWidth="1"/>
    <col min="2823" max="2823" width="7.796875" style="33"/>
    <col min="2824" max="2824" width="8.09765625" style="33" bestFit="1" customWidth="1"/>
    <col min="2825" max="2825" width="7.796875" style="33"/>
    <col min="2826" max="2826" width="8.796875" style="33" bestFit="1" customWidth="1"/>
    <col min="2827" max="2827" width="7.796875" style="33"/>
    <col min="2828" max="2828" width="7.296875" style="33" bestFit="1" customWidth="1"/>
    <col min="2829" max="2829" width="7.796875" style="33"/>
    <col min="2830" max="2830" width="9.296875" style="33" bestFit="1" customWidth="1"/>
    <col min="2831" max="2831" width="6.796875" style="33" bestFit="1" customWidth="1"/>
    <col min="2832" max="2832" width="2" style="33" bestFit="1" customWidth="1"/>
    <col min="2833" max="2833" width="5.796875" style="33" customWidth="1"/>
    <col min="2834" max="2834" width="8.3984375" style="33" bestFit="1" customWidth="1"/>
    <col min="2835" max="2835" width="9.09765625" style="33" bestFit="1" customWidth="1"/>
    <col min="2836" max="3072" width="7.796875" style="33"/>
    <col min="3073" max="3073" width="7" style="33" bestFit="1" customWidth="1"/>
    <col min="3074" max="3074" width="35.296875" style="33" bestFit="1" customWidth="1"/>
    <col min="3075" max="3075" width="22" style="33" bestFit="1" customWidth="1"/>
    <col min="3076" max="3076" width="9" style="33" bestFit="1" customWidth="1"/>
    <col min="3077" max="3077" width="6.796875" style="33" bestFit="1" customWidth="1"/>
    <col min="3078" max="3078" width="9.3984375" style="33" bestFit="1" customWidth="1"/>
    <col min="3079" max="3079" width="7.796875" style="33"/>
    <col min="3080" max="3080" width="8.09765625" style="33" bestFit="1" customWidth="1"/>
    <col min="3081" max="3081" width="7.796875" style="33"/>
    <col min="3082" max="3082" width="8.796875" style="33" bestFit="1" customWidth="1"/>
    <col min="3083" max="3083" width="7.796875" style="33"/>
    <col min="3084" max="3084" width="7.296875" style="33" bestFit="1" customWidth="1"/>
    <col min="3085" max="3085" width="7.796875" style="33"/>
    <col min="3086" max="3086" width="9.296875" style="33" bestFit="1" customWidth="1"/>
    <col min="3087" max="3087" width="6.796875" style="33" bestFit="1" customWidth="1"/>
    <col min="3088" max="3088" width="2" style="33" bestFit="1" customWidth="1"/>
    <col min="3089" max="3089" width="5.796875" style="33" customWidth="1"/>
    <col min="3090" max="3090" width="8.3984375" style="33" bestFit="1" customWidth="1"/>
    <col min="3091" max="3091" width="9.09765625" style="33" bestFit="1" customWidth="1"/>
    <col min="3092" max="3328" width="7.796875" style="33"/>
    <col min="3329" max="3329" width="7" style="33" bestFit="1" customWidth="1"/>
    <col min="3330" max="3330" width="35.296875" style="33" bestFit="1" customWidth="1"/>
    <col min="3331" max="3331" width="22" style="33" bestFit="1" customWidth="1"/>
    <col min="3332" max="3332" width="9" style="33" bestFit="1" customWidth="1"/>
    <col min="3333" max="3333" width="6.796875" style="33" bestFit="1" customWidth="1"/>
    <col min="3334" max="3334" width="9.3984375" style="33" bestFit="1" customWidth="1"/>
    <col min="3335" max="3335" width="7.796875" style="33"/>
    <col min="3336" max="3336" width="8.09765625" style="33" bestFit="1" customWidth="1"/>
    <col min="3337" max="3337" width="7.796875" style="33"/>
    <col min="3338" max="3338" width="8.796875" style="33" bestFit="1" customWidth="1"/>
    <col min="3339" max="3339" width="7.796875" style="33"/>
    <col min="3340" max="3340" width="7.296875" style="33" bestFit="1" customWidth="1"/>
    <col min="3341" max="3341" width="7.796875" style="33"/>
    <col min="3342" max="3342" width="9.296875" style="33" bestFit="1" customWidth="1"/>
    <col min="3343" max="3343" width="6.796875" style="33" bestFit="1" customWidth="1"/>
    <col min="3344" max="3344" width="2" style="33" bestFit="1" customWidth="1"/>
    <col min="3345" max="3345" width="5.796875" style="33" customWidth="1"/>
    <col min="3346" max="3346" width="8.3984375" style="33" bestFit="1" customWidth="1"/>
    <col min="3347" max="3347" width="9.09765625" style="33" bestFit="1" customWidth="1"/>
    <col min="3348" max="3584" width="7.796875" style="33"/>
    <col min="3585" max="3585" width="7" style="33" bestFit="1" customWidth="1"/>
    <col min="3586" max="3586" width="35.296875" style="33" bestFit="1" customWidth="1"/>
    <col min="3587" max="3587" width="22" style="33" bestFit="1" customWidth="1"/>
    <col min="3588" max="3588" width="9" style="33" bestFit="1" customWidth="1"/>
    <col min="3589" max="3589" width="6.796875" style="33" bestFit="1" customWidth="1"/>
    <col min="3590" max="3590" width="9.3984375" style="33" bestFit="1" customWidth="1"/>
    <col min="3591" max="3591" width="7.796875" style="33"/>
    <col min="3592" max="3592" width="8.09765625" style="33" bestFit="1" customWidth="1"/>
    <col min="3593" max="3593" width="7.796875" style="33"/>
    <col min="3594" max="3594" width="8.796875" style="33" bestFit="1" customWidth="1"/>
    <col min="3595" max="3595" width="7.796875" style="33"/>
    <col min="3596" max="3596" width="7.296875" style="33" bestFit="1" customWidth="1"/>
    <col min="3597" max="3597" width="7.796875" style="33"/>
    <col min="3598" max="3598" width="9.296875" style="33" bestFit="1" customWidth="1"/>
    <col min="3599" max="3599" width="6.796875" style="33" bestFit="1" customWidth="1"/>
    <col min="3600" max="3600" width="2" style="33" bestFit="1" customWidth="1"/>
    <col min="3601" max="3601" width="5.796875" style="33" customWidth="1"/>
    <col min="3602" max="3602" width="8.3984375" style="33" bestFit="1" customWidth="1"/>
    <col min="3603" max="3603" width="9.09765625" style="33" bestFit="1" customWidth="1"/>
    <col min="3604" max="3840" width="7.796875" style="33"/>
    <col min="3841" max="3841" width="7" style="33" bestFit="1" customWidth="1"/>
    <col min="3842" max="3842" width="35.296875" style="33" bestFit="1" customWidth="1"/>
    <col min="3843" max="3843" width="22" style="33" bestFit="1" customWidth="1"/>
    <col min="3844" max="3844" width="9" style="33" bestFit="1" customWidth="1"/>
    <col min="3845" max="3845" width="6.796875" style="33" bestFit="1" customWidth="1"/>
    <col min="3846" max="3846" width="9.3984375" style="33" bestFit="1" customWidth="1"/>
    <col min="3847" max="3847" width="7.796875" style="33"/>
    <col min="3848" max="3848" width="8.09765625" style="33" bestFit="1" customWidth="1"/>
    <col min="3849" max="3849" width="7.796875" style="33"/>
    <col min="3850" max="3850" width="8.796875" style="33" bestFit="1" customWidth="1"/>
    <col min="3851" max="3851" width="7.796875" style="33"/>
    <col min="3852" max="3852" width="7.296875" style="33" bestFit="1" customWidth="1"/>
    <col min="3853" max="3853" width="7.796875" style="33"/>
    <col min="3854" max="3854" width="9.296875" style="33" bestFit="1" customWidth="1"/>
    <col min="3855" max="3855" width="6.796875" style="33" bestFit="1" customWidth="1"/>
    <col min="3856" max="3856" width="2" style="33" bestFit="1" customWidth="1"/>
    <col min="3857" max="3857" width="5.796875" style="33" customWidth="1"/>
    <col min="3858" max="3858" width="8.3984375" style="33" bestFit="1" customWidth="1"/>
    <col min="3859" max="3859" width="9.09765625" style="33" bestFit="1" customWidth="1"/>
    <col min="3860" max="4096" width="7.796875" style="33"/>
    <col min="4097" max="4097" width="7" style="33" bestFit="1" customWidth="1"/>
    <col min="4098" max="4098" width="35.296875" style="33" bestFit="1" customWidth="1"/>
    <col min="4099" max="4099" width="22" style="33" bestFit="1" customWidth="1"/>
    <col min="4100" max="4100" width="9" style="33" bestFit="1" customWidth="1"/>
    <col min="4101" max="4101" width="6.796875" style="33" bestFit="1" customWidth="1"/>
    <col min="4102" max="4102" width="9.3984375" style="33" bestFit="1" customWidth="1"/>
    <col min="4103" max="4103" width="7.796875" style="33"/>
    <col min="4104" max="4104" width="8.09765625" style="33" bestFit="1" customWidth="1"/>
    <col min="4105" max="4105" width="7.796875" style="33"/>
    <col min="4106" max="4106" width="8.796875" style="33" bestFit="1" customWidth="1"/>
    <col min="4107" max="4107" width="7.796875" style="33"/>
    <col min="4108" max="4108" width="7.296875" style="33" bestFit="1" customWidth="1"/>
    <col min="4109" max="4109" width="7.796875" style="33"/>
    <col min="4110" max="4110" width="9.296875" style="33" bestFit="1" customWidth="1"/>
    <col min="4111" max="4111" width="6.796875" style="33" bestFit="1" customWidth="1"/>
    <col min="4112" max="4112" width="2" style="33" bestFit="1" customWidth="1"/>
    <col min="4113" max="4113" width="5.796875" style="33" customWidth="1"/>
    <col min="4114" max="4114" width="8.3984375" style="33" bestFit="1" customWidth="1"/>
    <col min="4115" max="4115" width="9.09765625" style="33" bestFit="1" customWidth="1"/>
    <col min="4116" max="4352" width="7.796875" style="33"/>
    <col min="4353" max="4353" width="7" style="33" bestFit="1" customWidth="1"/>
    <col min="4354" max="4354" width="35.296875" style="33" bestFit="1" customWidth="1"/>
    <col min="4355" max="4355" width="22" style="33" bestFit="1" customWidth="1"/>
    <col min="4356" max="4356" width="9" style="33" bestFit="1" customWidth="1"/>
    <col min="4357" max="4357" width="6.796875" style="33" bestFit="1" customWidth="1"/>
    <col min="4358" max="4358" width="9.3984375" style="33" bestFit="1" customWidth="1"/>
    <col min="4359" max="4359" width="7.796875" style="33"/>
    <col min="4360" max="4360" width="8.09765625" style="33" bestFit="1" customWidth="1"/>
    <col min="4361" max="4361" width="7.796875" style="33"/>
    <col min="4362" max="4362" width="8.796875" style="33" bestFit="1" customWidth="1"/>
    <col min="4363" max="4363" width="7.796875" style="33"/>
    <col min="4364" max="4364" width="7.296875" style="33" bestFit="1" customWidth="1"/>
    <col min="4365" max="4365" width="7.796875" style="33"/>
    <col min="4366" max="4366" width="9.296875" style="33" bestFit="1" customWidth="1"/>
    <col min="4367" max="4367" width="6.796875" style="33" bestFit="1" customWidth="1"/>
    <col min="4368" max="4368" width="2" style="33" bestFit="1" customWidth="1"/>
    <col min="4369" max="4369" width="5.796875" style="33" customWidth="1"/>
    <col min="4370" max="4370" width="8.3984375" style="33" bestFit="1" customWidth="1"/>
    <col min="4371" max="4371" width="9.09765625" style="33" bestFit="1" customWidth="1"/>
    <col min="4372" max="4608" width="7.796875" style="33"/>
    <col min="4609" max="4609" width="7" style="33" bestFit="1" customWidth="1"/>
    <col min="4610" max="4610" width="35.296875" style="33" bestFit="1" customWidth="1"/>
    <col min="4611" max="4611" width="22" style="33" bestFit="1" customWidth="1"/>
    <col min="4612" max="4612" width="9" style="33" bestFit="1" customWidth="1"/>
    <col min="4613" max="4613" width="6.796875" style="33" bestFit="1" customWidth="1"/>
    <col min="4614" max="4614" width="9.3984375" style="33" bestFit="1" customWidth="1"/>
    <col min="4615" max="4615" width="7.796875" style="33"/>
    <col min="4616" max="4616" width="8.09765625" style="33" bestFit="1" customWidth="1"/>
    <col min="4617" max="4617" width="7.796875" style="33"/>
    <col min="4618" max="4618" width="8.796875" style="33" bestFit="1" customWidth="1"/>
    <col min="4619" max="4619" width="7.796875" style="33"/>
    <col min="4620" max="4620" width="7.296875" style="33" bestFit="1" customWidth="1"/>
    <col min="4621" max="4621" width="7.796875" style="33"/>
    <col min="4622" max="4622" width="9.296875" style="33" bestFit="1" customWidth="1"/>
    <col min="4623" max="4623" width="6.796875" style="33" bestFit="1" customWidth="1"/>
    <col min="4624" max="4624" width="2" style="33" bestFit="1" customWidth="1"/>
    <col min="4625" max="4625" width="5.796875" style="33" customWidth="1"/>
    <col min="4626" max="4626" width="8.3984375" style="33" bestFit="1" customWidth="1"/>
    <col min="4627" max="4627" width="9.09765625" style="33" bestFit="1" customWidth="1"/>
    <col min="4628" max="4864" width="7.796875" style="33"/>
    <col min="4865" max="4865" width="7" style="33" bestFit="1" customWidth="1"/>
    <col min="4866" max="4866" width="35.296875" style="33" bestFit="1" customWidth="1"/>
    <col min="4867" max="4867" width="22" style="33" bestFit="1" customWidth="1"/>
    <col min="4868" max="4868" width="9" style="33" bestFit="1" customWidth="1"/>
    <col min="4869" max="4869" width="6.796875" style="33" bestFit="1" customWidth="1"/>
    <col min="4870" max="4870" width="9.3984375" style="33" bestFit="1" customWidth="1"/>
    <col min="4871" max="4871" width="7.796875" style="33"/>
    <col min="4872" max="4872" width="8.09765625" style="33" bestFit="1" customWidth="1"/>
    <col min="4873" max="4873" width="7.796875" style="33"/>
    <col min="4874" max="4874" width="8.796875" style="33" bestFit="1" customWidth="1"/>
    <col min="4875" max="4875" width="7.796875" style="33"/>
    <col min="4876" max="4876" width="7.296875" style="33" bestFit="1" customWidth="1"/>
    <col min="4877" max="4877" width="7.796875" style="33"/>
    <col min="4878" max="4878" width="9.296875" style="33" bestFit="1" customWidth="1"/>
    <col min="4879" max="4879" width="6.796875" style="33" bestFit="1" customWidth="1"/>
    <col min="4880" max="4880" width="2" style="33" bestFit="1" customWidth="1"/>
    <col min="4881" max="4881" width="5.796875" style="33" customWidth="1"/>
    <col min="4882" max="4882" width="8.3984375" style="33" bestFit="1" customWidth="1"/>
    <col min="4883" max="4883" width="9.09765625" style="33" bestFit="1" customWidth="1"/>
    <col min="4884" max="5120" width="7.796875" style="33"/>
    <col min="5121" max="5121" width="7" style="33" bestFit="1" customWidth="1"/>
    <col min="5122" max="5122" width="35.296875" style="33" bestFit="1" customWidth="1"/>
    <col min="5123" max="5123" width="22" style="33" bestFit="1" customWidth="1"/>
    <col min="5124" max="5124" width="9" style="33" bestFit="1" customWidth="1"/>
    <col min="5125" max="5125" width="6.796875" style="33" bestFit="1" customWidth="1"/>
    <col min="5126" max="5126" width="9.3984375" style="33" bestFit="1" customWidth="1"/>
    <col min="5127" max="5127" width="7.796875" style="33"/>
    <col min="5128" max="5128" width="8.09765625" style="33" bestFit="1" customWidth="1"/>
    <col min="5129" max="5129" width="7.796875" style="33"/>
    <col min="5130" max="5130" width="8.796875" style="33" bestFit="1" customWidth="1"/>
    <col min="5131" max="5131" width="7.796875" style="33"/>
    <col min="5132" max="5132" width="7.296875" style="33" bestFit="1" customWidth="1"/>
    <col min="5133" max="5133" width="7.796875" style="33"/>
    <col min="5134" max="5134" width="9.296875" style="33" bestFit="1" customWidth="1"/>
    <col min="5135" max="5135" width="6.796875" style="33" bestFit="1" customWidth="1"/>
    <col min="5136" max="5136" width="2" style="33" bestFit="1" customWidth="1"/>
    <col min="5137" max="5137" width="5.796875" style="33" customWidth="1"/>
    <col min="5138" max="5138" width="8.3984375" style="33" bestFit="1" customWidth="1"/>
    <col min="5139" max="5139" width="9.09765625" style="33" bestFit="1" customWidth="1"/>
    <col min="5140" max="5376" width="7.796875" style="33"/>
    <col min="5377" max="5377" width="7" style="33" bestFit="1" customWidth="1"/>
    <col min="5378" max="5378" width="35.296875" style="33" bestFit="1" customWidth="1"/>
    <col min="5379" max="5379" width="22" style="33" bestFit="1" customWidth="1"/>
    <col min="5380" max="5380" width="9" style="33" bestFit="1" customWidth="1"/>
    <col min="5381" max="5381" width="6.796875" style="33" bestFit="1" customWidth="1"/>
    <col min="5382" max="5382" width="9.3984375" style="33" bestFit="1" customWidth="1"/>
    <col min="5383" max="5383" width="7.796875" style="33"/>
    <col min="5384" max="5384" width="8.09765625" style="33" bestFit="1" customWidth="1"/>
    <col min="5385" max="5385" width="7.796875" style="33"/>
    <col min="5386" max="5386" width="8.796875" style="33" bestFit="1" customWidth="1"/>
    <col min="5387" max="5387" width="7.796875" style="33"/>
    <col min="5388" max="5388" width="7.296875" style="33" bestFit="1" customWidth="1"/>
    <col min="5389" max="5389" width="7.796875" style="33"/>
    <col min="5390" max="5390" width="9.296875" style="33" bestFit="1" customWidth="1"/>
    <col min="5391" max="5391" width="6.796875" style="33" bestFit="1" customWidth="1"/>
    <col min="5392" max="5392" width="2" style="33" bestFit="1" customWidth="1"/>
    <col min="5393" max="5393" width="5.796875" style="33" customWidth="1"/>
    <col min="5394" max="5394" width="8.3984375" style="33" bestFit="1" customWidth="1"/>
    <col min="5395" max="5395" width="9.09765625" style="33" bestFit="1" customWidth="1"/>
    <col min="5396" max="5632" width="7.796875" style="33"/>
    <col min="5633" max="5633" width="7" style="33" bestFit="1" customWidth="1"/>
    <col min="5634" max="5634" width="35.296875" style="33" bestFit="1" customWidth="1"/>
    <col min="5635" max="5635" width="22" style="33" bestFit="1" customWidth="1"/>
    <col min="5636" max="5636" width="9" style="33" bestFit="1" customWidth="1"/>
    <col min="5637" max="5637" width="6.796875" style="33" bestFit="1" customWidth="1"/>
    <col min="5638" max="5638" width="9.3984375" style="33" bestFit="1" customWidth="1"/>
    <col min="5639" max="5639" width="7.796875" style="33"/>
    <col min="5640" max="5640" width="8.09765625" style="33" bestFit="1" customWidth="1"/>
    <col min="5641" max="5641" width="7.796875" style="33"/>
    <col min="5642" max="5642" width="8.796875" style="33" bestFit="1" customWidth="1"/>
    <col min="5643" max="5643" width="7.796875" style="33"/>
    <col min="5644" max="5644" width="7.296875" style="33" bestFit="1" customWidth="1"/>
    <col min="5645" max="5645" width="7.796875" style="33"/>
    <col min="5646" max="5646" width="9.296875" style="33" bestFit="1" customWidth="1"/>
    <col min="5647" max="5647" width="6.796875" style="33" bestFit="1" customWidth="1"/>
    <col min="5648" max="5648" width="2" style="33" bestFit="1" customWidth="1"/>
    <col min="5649" max="5649" width="5.796875" style="33" customWidth="1"/>
    <col min="5650" max="5650" width="8.3984375" style="33" bestFit="1" customWidth="1"/>
    <col min="5651" max="5651" width="9.09765625" style="33" bestFit="1" customWidth="1"/>
    <col min="5652" max="5888" width="7.796875" style="33"/>
    <col min="5889" max="5889" width="7" style="33" bestFit="1" customWidth="1"/>
    <col min="5890" max="5890" width="35.296875" style="33" bestFit="1" customWidth="1"/>
    <col min="5891" max="5891" width="22" style="33" bestFit="1" customWidth="1"/>
    <col min="5892" max="5892" width="9" style="33" bestFit="1" customWidth="1"/>
    <col min="5893" max="5893" width="6.796875" style="33" bestFit="1" customWidth="1"/>
    <col min="5894" max="5894" width="9.3984375" style="33" bestFit="1" customWidth="1"/>
    <col min="5895" max="5895" width="7.796875" style="33"/>
    <col min="5896" max="5896" width="8.09765625" style="33" bestFit="1" customWidth="1"/>
    <col min="5897" max="5897" width="7.796875" style="33"/>
    <col min="5898" max="5898" width="8.796875" style="33" bestFit="1" customWidth="1"/>
    <col min="5899" max="5899" width="7.796875" style="33"/>
    <col min="5900" max="5900" width="7.296875" style="33" bestFit="1" customWidth="1"/>
    <col min="5901" max="5901" width="7.796875" style="33"/>
    <col min="5902" max="5902" width="9.296875" style="33" bestFit="1" customWidth="1"/>
    <col min="5903" max="5903" width="6.796875" style="33" bestFit="1" customWidth="1"/>
    <col min="5904" max="5904" width="2" style="33" bestFit="1" customWidth="1"/>
    <col min="5905" max="5905" width="5.796875" style="33" customWidth="1"/>
    <col min="5906" max="5906" width="8.3984375" style="33" bestFit="1" customWidth="1"/>
    <col min="5907" max="5907" width="9.09765625" style="33" bestFit="1" customWidth="1"/>
    <col min="5908" max="6144" width="7.796875" style="33"/>
    <col min="6145" max="6145" width="7" style="33" bestFit="1" customWidth="1"/>
    <col min="6146" max="6146" width="35.296875" style="33" bestFit="1" customWidth="1"/>
    <col min="6147" max="6147" width="22" style="33" bestFit="1" customWidth="1"/>
    <col min="6148" max="6148" width="9" style="33" bestFit="1" customWidth="1"/>
    <col min="6149" max="6149" width="6.796875" style="33" bestFit="1" customWidth="1"/>
    <col min="6150" max="6150" width="9.3984375" style="33" bestFit="1" customWidth="1"/>
    <col min="6151" max="6151" width="7.796875" style="33"/>
    <col min="6152" max="6152" width="8.09765625" style="33" bestFit="1" customWidth="1"/>
    <col min="6153" max="6153" width="7.796875" style="33"/>
    <col min="6154" max="6154" width="8.796875" style="33" bestFit="1" customWidth="1"/>
    <col min="6155" max="6155" width="7.796875" style="33"/>
    <col min="6156" max="6156" width="7.296875" style="33" bestFit="1" customWidth="1"/>
    <col min="6157" max="6157" width="7.796875" style="33"/>
    <col min="6158" max="6158" width="9.296875" style="33" bestFit="1" customWidth="1"/>
    <col min="6159" max="6159" width="6.796875" style="33" bestFit="1" customWidth="1"/>
    <col min="6160" max="6160" width="2" style="33" bestFit="1" customWidth="1"/>
    <col min="6161" max="6161" width="5.796875" style="33" customWidth="1"/>
    <col min="6162" max="6162" width="8.3984375" style="33" bestFit="1" customWidth="1"/>
    <col min="6163" max="6163" width="9.09765625" style="33" bestFit="1" customWidth="1"/>
    <col min="6164" max="6400" width="7.796875" style="33"/>
    <col min="6401" max="6401" width="7" style="33" bestFit="1" customWidth="1"/>
    <col min="6402" max="6402" width="35.296875" style="33" bestFit="1" customWidth="1"/>
    <col min="6403" max="6403" width="22" style="33" bestFit="1" customWidth="1"/>
    <col min="6404" max="6404" width="9" style="33" bestFit="1" customWidth="1"/>
    <col min="6405" max="6405" width="6.796875" style="33" bestFit="1" customWidth="1"/>
    <col min="6406" max="6406" width="9.3984375" style="33" bestFit="1" customWidth="1"/>
    <col min="6407" max="6407" width="7.796875" style="33"/>
    <col min="6408" max="6408" width="8.09765625" style="33" bestFit="1" customWidth="1"/>
    <col min="6409" max="6409" width="7.796875" style="33"/>
    <col min="6410" max="6410" width="8.796875" style="33" bestFit="1" customWidth="1"/>
    <col min="6411" max="6411" width="7.796875" style="33"/>
    <col min="6412" max="6412" width="7.296875" style="33" bestFit="1" customWidth="1"/>
    <col min="6413" max="6413" width="7.796875" style="33"/>
    <col min="6414" max="6414" width="9.296875" style="33" bestFit="1" customWidth="1"/>
    <col min="6415" max="6415" width="6.796875" style="33" bestFit="1" customWidth="1"/>
    <col min="6416" max="6416" width="2" style="33" bestFit="1" customWidth="1"/>
    <col min="6417" max="6417" width="5.796875" style="33" customWidth="1"/>
    <col min="6418" max="6418" width="8.3984375" style="33" bestFit="1" customWidth="1"/>
    <col min="6419" max="6419" width="9.09765625" style="33" bestFit="1" customWidth="1"/>
    <col min="6420" max="6656" width="7.796875" style="33"/>
    <col min="6657" max="6657" width="7" style="33" bestFit="1" customWidth="1"/>
    <col min="6658" max="6658" width="35.296875" style="33" bestFit="1" customWidth="1"/>
    <col min="6659" max="6659" width="22" style="33" bestFit="1" customWidth="1"/>
    <col min="6660" max="6660" width="9" style="33" bestFit="1" customWidth="1"/>
    <col min="6661" max="6661" width="6.796875" style="33" bestFit="1" customWidth="1"/>
    <col min="6662" max="6662" width="9.3984375" style="33" bestFit="1" customWidth="1"/>
    <col min="6663" max="6663" width="7.796875" style="33"/>
    <col min="6664" max="6664" width="8.09765625" style="33" bestFit="1" customWidth="1"/>
    <col min="6665" max="6665" width="7.796875" style="33"/>
    <col min="6666" max="6666" width="8.796875" style="33" bestFit="1" customWidth="1"/>
    <col min="6667" max="6667" width="7.796875" style="33"/>
    <col min="6668" max="6668" width="7.296875" style="33" bestFit="1" customWidth="1"/>
    <col min="6669" max="6669" width="7.796875" style="33"/>
    <col min="6670" max="6670" width="9.296875" style="33" bestFit="1" customWidth="1"/>
    <col min="6671" max="6671" width="6.796875" style="33" bestFit="1" customWidth="1"/>
    <col min="6672" max="6672" width="2" style="33" bestFit="1" customWidth="1"/>
    <col min="6673" max="6673" width="5.796875" style="33" customWidth="1"/>
    <col min="6674" max="6674" width="8.3984375" style="33" bestFit="1" customWidth="1"/>
    <col min="6675" max="6675" width="9.09765625" style="33" bestFit="1" customWidth="1"/>
    <col min="6676" max="6912" width="7.796875" style="33"/>
    <col min="6913" max="6913" width="7" style="33" bestFit="1" customWidth="1"/>
    <col min="6914" max="6914" width="35.296875" style="33" bestFit="1" customWidth="1"/>
    <col min="6915" max="6915" width="22" style="33" bestFit="1" customWidth="1"/>
    <col min="6916" max="6916" width="9" style="33" bestFit="1" customWidth="1"/>
    <col min="6917" max="6917" width="6.796875" style="33" bestFit="1" customWidth="1"/>
    <col min="6918" max="6918" width="9.3984375" style="33" bestFit="1" customWidth="1"/>
    <col min="6919" max="6919" width="7.796875" style="33"/>
    <col min="6920" max="6920" width="8.09765625" style="33" bestFit="1" customWidth="1"/>
    <col min="6921" max="6921" width="7.796875" style="33"/>
    <col min="6922" max="6922" width="8.796875" style="33" bestFit="1" customWidth="1"/>
    <col min="6923" max="6923" width="7.796875" style="33"/>
    <col min="6924" max="6924" width="7.296875" style="33" bestFit="1" customWidth="1"/>
    <col min="6925" max="6925" width="7.796875" style="33"/>
    <col min="6926" max="6926" width="9.296875" style="33" bestFit="1" customWidth="1"/>
    <col min="6927" max="6927" width="6.796875" style="33" bestFit="1" customWidth="1"/>
    <col min="6928" max="6928" width="2" style="33" bestFit="1" customWidth="1"/>
    <col min="6929" max="6929" width="5.796875" style="33" customWidth="1"/>
    <col min="6930" max="6930" width="8.3984375" style="33" bestFit="1" customWidth="1"/>
    <col min="6931" max="6931" width="9.09765625" style="33" bestFit="1" customWidth="1"/>
    <col min="6932" max="7168" width="7.796875" style="33"/>
    <col min="7169" max="7169" width="7" style="33" bestFit="1" customWidth="1"/>
    <col min="7170" max="7170" width="35.296875" style="33" bestFit="1" customWidth="1"/>
    <col min="7171" max="7171" width="22" style="33" bestFit="1" customWidth="1"/>
    <col min="7172" max="7172" width="9" style="33" bestFit="1" customWidth="1"/>
    <col min="7173" max="7173" width="6.796875" style="33" bestFit="1" customWidth="1"/>
    <col min="7174" max="7174" width="9.3984375" style="33" bestFit="1" customWidth="1"/>
    <col min="7175" max="7175" width="7.796875" style="33"/>
    <col min="7176" max="7176" width="8.09765625" style="33" bestFit="1" customWidth="1"/>
    <col min="7177" max="7177" width="7.796875" style="33"/>
    <col min="7178" max="7178" width="8.796875" style="33" bestFit="1" customWidth="1"/>
    <col min="7179" max="7179" width="7.796875" style="33"/>
    <col min="7180" max="7180" width="7.296875" style="33" bestFit="1" customWidth="1"/>
    <col min="7181" max="7181" width="7.796875" style="33"/>
    <col min="7182" max="7182" width="9.296875" style="33" bestFit="1" customWidth="1"/>
    <col min="7183" max="7183" width="6.796875" style="33" bestFit="1" customWidth="1"/>
    <col min="7184" max="7184" width="2" style="33" bestFit="1" customWidth="1"/>
    <col min="7185" max="7185" width="5.796875" style="33" customWidth="1"/>
    <col min="7186" max="7186" width="8.3984375" style="33" bestFit="1" customWidth="1"/>
    <col min="7187" max="7187" width="9.09765625" style="33" bestFit="1" customWidth="1"/>
    <col min="7188" max="7424" width="7.796875" style="33"/>
    <col min="7425" max="7425" width="7" style="33" bestFit="1" customWidth="1"/>
    <col min="7426" max="7426" width="35.296875" style="33" bestFit="1" customWidth="1"/>
    <col min="7427" max="7427" width="22" style="33" bestFit="1" customWidth="1"/>
    <col min="7428" max="7428" width="9" style="33" bestFit="1" customWidth="1"/>
    <col min="7429" max="7429" width="6.796875" style="33" bestFit="1" customWidth="1"/>
    <col min="7430" max="7430" width="9.3984375" style="33" bestFit="1" customWidth="1"/>
    <col min="7431" max="7431" width="7.796875" style="33"/>
    <col min="7432" max="7432" width="8.09765625" style="33" bestFit="1" customWidth="1"/>
    <col min="7433" max="7433" width="7.796875" style="33"/>
    <col min="7434" max="7434" width="8.796875" style="33" bestFit="1" customWidth="1"/>
    <col min="7435" max="7435" width="7.796875" style="33"/>
    <col min="7436" max="7436" width="7.296875" style="33" bestFit="1" customWidth="1"/>
    <col min="7437" max="7437" width="7.796875" style="33"/>
    <col min="7438" max="7438" width="9.296875" style="33" bestFit="1" customWidth="1"/>
    <col min="7439" max="7439" width="6.796875" style="33" bestFit="1" customWidth="1"/>
    <col min="7440" max="7440" width="2" style="33" bestFit="1" customWidth="1"/>
    <col min="7441" max="7441" width="5.796875" style="33" customWidth="1"/>
    <col min="7442" max="7442" width="8.3984375" style="33" bestFit="1" customWidth="1"/>
    <col min="7443" max="7443" width="9.09765625" style="33" bestFit="1" customWidth="1"/>
    <col min="7444" max="7680" width="7.796875" style="33"/>
    <col min="7681" max="7681" width="7" style="33" bestFit="1" customWidth="1"/>
    <col min="7682" max="7682" width="35.296875" style="33" bestFit="1" customWidth="1"/>
    <col min="7683" max="7683" width="22" style="33" bestFit="1" customWidth="1"/>
    <col min="7684" max="7684" width="9" style="33" bestFit="1" customWidth="1"/>
    <col min="7685" max="7685" width="6.796875" style="33" bestFit="1" customWidth="1"/>
    <col min="7686" max="7686" width="9.3984375" style="33" bestFit="1" customWidth="1"/>
    <col min="7687" max="7687" width="7.796875" style="33"/>
    <col min="7688" max="7688" width="8.09765625" style="33" bestFit="1" customWidth="1"/>
    <col min="7689" max="7689" width="7.796875" style="33"/>
    <col min="7690" max="7690" width="8.796875" style="33" bestFit="1" customWidth="1"/>
    <col min="7691" max="7691" width="7.796875" style="33"/>
    <col min="7692" max="7692" width="7.296875" style="33" bestFit="1" customWidth="1"/>
    <col min="7693" max="7693" width="7.796875" style="33"/>
    <col min="7694" max="7694" width="9.296875" style="33" bestFit="1" customWidth="1"/>
    <col min="7695" max="7695" width="6.796875" style="33" bestFit="1" customWidth="1"/>
    <col min="7696" max="7696" width="2" style="33" bestFit="1" customWidth="1"/>
    <col min="7697" max="7697" width="5.796875" style="33" customWidth="1"/>
    <col min="7698" max="7698" width="8.3984375" style="33" bestFit="1" customWidth="1"/>
    <col min="7699" max="7699" width="9.09765625" style="33" bestFit="1" customWidth="1"/>
    <col min="7700" max="7936" width="7.796875" style="33"/>
    <col min="7937" max="7937" width="7" style="33" bestFit="1" customWidth="1"/>
    <col min="7938" max="7938" width="35.296875" style="33" bestFit="1" customWidth="1"/>
    <col min="7939" max="7939" width="22" style="33" bestFit="1" customWidth="1"/>
    <col min="7940" max="7940" width="9" style="33" bestFit="1" customWidth="1"/>
    <col min="7941" max="7941" width="6.796875" style="33" bestFit="1" customWidth="1"/>
    <col min="7942" max="7942" width="9.3984375" style="33" bestFit="1" customWidth="1"/>
    <col min="7943" max="7943" width="7.796875" style="33"/>
    <col min="7944" max="7944" width="8.09765625" style="33" bestFit="1" customWidth="1"/>
    <col min="7945" max="7945" width="7.796875" style="33"/>
    <col min="7946" max="7946" width="8.796875" style="33" bestFit="1" customWidth="1"/>
    <col min="7947" max="7947" width="7.796875" style="33"/>
    <col min="7948" max="7948" width="7.296875" style="33" bestFit="1" customWidth="1"/>
    <col min="7949" max="7949" width="7.796875" style="33"/>
    <col min="7950" max="7950" width="9.296875" style="33" bestFit="1" customWidth="1"/>
    <col min="7951" max="7951" width="6.796875" style="33" bestFit="1" customWidth="1"/>
    <col min="7952" max="7952" width="2" style="33" bestFit="1" customWidth="1"/>
    <col min="7953" max="7953" width="5.796875" style="33" customWidth="1"/>
    <col min="7954" max="7954" width="8.3984375" style="33" bestFit="1" customWidth="1"/>
    <col min="7955" max="7955" width="9.09765625" style="33" bestFit="1" customWidth="1"/>
    <col min="7956" max="8192" width="7.796875" style="33"/>
    <col min="8193" max="8193" width="7" style="33" bestFit="1" customWidth="1"/>
    <col min="8194" max="8194" width="35.296875" style="33" bestFit="1" customWidth="1"/>
    <col min="8195" max="8195" width="22" style="33" bestFit="1" customWidth="1"/>
    <col min="8196" max="8196" width="9" style="33" bestFit="1" customWidth="1"/>
    <col min="8197" max="8197" width="6.796875" style="33" bestFit="1" customWidth="1"/>
    <col min="8198" max="8198" width="9.3984375" style="33" bestFit="1" customWidth="1"/>
    <col min="8199" max="8199" width="7.796875" style="33"/>
    <col min="8200" max="8200" width="8.09765625" style="33" bestFit="1" customWidth="1"/>
    <col min="8201" max="8201" width="7.796875" style="33"/>
    <col min="8202" max="8202" width="8.796875" style="33" bestFit="1" customWidth="1"/>
    <col min="8203" max="8203" width="7.796875" style="33"/>
    <col min="8204" max="8204" width="7.296875" style="33" bestFit="1" customWidth="1"/>
    <col min="8205" max="8205" width="7.796875" style="33"/>
    <col min="8206" max="8206" width="9.296875" style="33" bestFit="1" customWidth="1"/>
    <col min="8207" max="8207" width="6.796875" style="33" bestFit="1" customWidth="1"/>
    <col min="8208" max="8208" width="2" style="33" bestFit="1" customWidth="1"/>
    <col min="8209" max="8209" width="5.796875" style="33" customWidth="1"/>
    <col min="8210" max="8210" width="8.3984375" style="33" bestFit="1" customWidth="1"/>
    <col min="8211" max="8211" width="9.09765625" style="33" bestFit="1" customWidth="1"/>
    <col min="8212" max="8448" width="7.796875" style="33"/>
    <col min="8449" max="8449" width="7" style="33" bestFit="1" customWidth="1"/>
    <col min="8450" max="8450" width="35.296875" style="33" bestFit="1" customWidth="1"/>
    <col min="8451" max="8451" width="22" style="33" bestFit="1" customWidth="1"/>
    <col min="8452" max="8452" width="9" style="33" bestFit="1" customWidth="1"/>
    <col min="8453" max="8453" width="6.796875" style="33" bestFit="1" customWidth="1"/>
    <col min="8454" max="8454" width="9.3984375" style="33" bestFit="1" customWidth="1"/>
    <col min="8455" max="8455" width="7.796875" style="33"/>
    <col min="8456" max="8456" width="8.09765625" style="33" bestFit="1" customWidth="1"/>
    <col min="8457" max="8457" width="7.796875" style="33"/>
    <col min="8458" max="8458" width="8.796875" style="33" bestFit="1" customWidth="1"/>
    <col min="8459" max="8459" width="7.796875" style="33"/>
    <col min="8460" max="8460" width="7.296875" style="33" bestFit="1" customWidth="1"/>
    <col min="8461" max="8461" width="7.796875" style="33"/>
    <col min="8462" max="8462" width="9.296875" style="33" bestFit="1" customWidth="1"/>
    <col min="8463" max="8463" width="6.796875" style="33" bestFit="1" customWidth="1"/>
    <col min="8464" max="8464" width="2" style="33" bestFit="1" customWidth="1"/>
    <col min="8465" max="8465" width="5.796875" style="33" customWidth="1"/>
    <col min="8466" max="8466" width="8.3984375" style="33" bestFit="1" customWidth="1"/>
    <col min="8467" max="8467" width="9.09765625" style="33" bestFit="1" customWidth="1"/>
    <col min="8468" max="8704" width="7.796875" style="33"/>
    <col min="8705" max="8705" width="7" style="33" bestFit="1" customWidth="1"/>
    <col min="8706" max="8706" width="35.296875" style="33" bestFit="1" customWidth="1"/>
    <col min="8707" max="8707" width="22" style="33" bestFit="1" customWidth="1"/>
    <col min="8708" max="8708" width="9" style="33" bestFit="1" customWidth="1"/>
    <col min="8709" max="8709" width="6.796875" style="33" bestFit="1" customWidth="1"/>
    <col min="8710" max="8710" width="9.3984375" style="33" bestFit="1" customWidth="1"/>
    <col min="8711" max="8711" width="7.796875" style="33"/>
    <col min="8712" max="8712" width="8.09765625" style="33" bestFit="1" customWidth="1"/>
    <col min="8713" max="8713" width="7.796875" style="33"/>
    <col min="8714" max="8714" width="8.796875" style="33" bestFit="1" customWidth="1"/>
    <col min="8715" max="8715" width="7.796875" style="33"/>
    <col min="8716" max="8716" width="7.296875" style="33" bestFit="1" customWidth="1"/>
    <col min="8717" max="8717" width="7.796875" style="33"/>
    <col min="8718" max="8718" width="9.296875" style="33" bestFit="1" customWidth="1"/>
    <col min="8719" max="8719" width="6.796875" style="33" bestFit="1" customWidth="1"/>
    <col min="8720" max="8720" width="2" style="33" bestFit="1" customWidth="1"/>
    <col min="8721" max="8721" width="5.796875" style="33" customWidth="1"/>
    <col min="8722" max="8722" width="8.3984375" style="33" bestFit="1" customWidth="1"/>
    <col min="8723" max="8723" width="9.09765625" style="33" bestFit="1" customWidth="1"/>
    <col min="8724" max="8960" width="7.796875" style="33"/>
    <col min="8961" max="8961" width="7" style="33" bestFit="1" customWidth="1"/>
    <col min="8962" max="8962" width="35.296875" style="33" bestFit="1" customWidth="1"/>
    <col min="8963" max="8963" width="22" style="33" bestFit="1" customWidth="1"/>
    <col min="8964" max="8964" width="9" style="33" bestFit="1" customWidth="1"/>
    <col min="8965" max="8965" width="6.796875" style="33" bestFit="1" customWidth="1"/>
    <col min="8966" max="8966" width="9.3984375" style="33" bestFit="1" customWidth="1"/>
    <col min="8967" max="8967" width="7.796875" style="33"/>
    <col min="8968" max="8968" width="8.09765625" style="33" bestFit="1" customWidth="1"/>
    <col min="8969" max="8969" width="7.796875" style="33"/>
    <col min="8970" max="8970" width="8.796875" style="33" bestFit="1" customWidth="1"/>
    <col min="8971" max="8971" width="7.796875" style="33"/>
    <col min="8972" max="8972" width="7.296875" style="33" bestFit="1" customWidth="1"/>
    <col min="8973" max="8973" width="7.796875" style="33"/>
    <col min="8974" max="8974" width="9.296875" style="33" bestFit="1" customWidth="1"/>
    <col min="8975" max="8975" width="6.796875" style="33" bestFit="1" customWidth="1"/>
    <col min="8976" max="8976" width="2" style="33" bestFit="1" customWidth="1"/>
    <col min="8977" max="8977" width="5.796875" style="33" customWidth="1"/>
    <col min="8978" max="8978" width="8.3984375" style="33" bestFit="1" customWidth="1"/>
    <col min="8979" max="8979" width="9.09765625" style="33" bestFit="1" customWidth="1"/>
    <col min="8980" max="9216" width="7.796875" style="33"/>
    <col min="9217" max="9217" width="7" style="33" bestFit="1" customWidth="1"/>
    <col min="9218" max="9218" width="35.296875" style="33" bestFit="1" customWidth="1"/>
    <col min="9219" max="9219" width="22" style="33" bestFit="1" customWidth="1"/>
    <col min="9220" max="9220" width="9" style="33" bestFit="1" customWidth="1"/>
    <col min="9221" max="9221" width="6.796875" style="33" bestFit="1" customWidth="1"/>
    <col min="9222" max="9222" width="9.3984375" style="33" bestFit="1" customWidth="1"/>
    <col min="9223" max="9223" width="7.796875" style="33"/>
    <col min="9224" max="9224" width="8.09765625" style="33" bestFit="1" customWidth="1"/>
    <col min="9225" max="9225" width="7.796875" style="33"/>
    <col min="9226" max="9226" width="8.796875" style="33" bestFit="1" customWidth="1"/>
    <col min="9227" max="9227" width="7.796875" style="33"/>
    <col min="9228" max="9228" width="7.296875" style="33" bestFit="1" customWidth="1"/>
    <col min="9229" max="9229" width="7.796875" style="33"/>
    <col min="9230" max="9230" width="9.296875" style="33" bestFit="1" customWidth="1"/>
    <col min="9231" max="9231" width="6.796875" style="33" bestFit="1" customWidth="1"/>
    <col min="9232" max="9232" width="2" style="33" bestFit="1" customWidth="1"/>
    <col min="9233" max="9233" width="5.796875" style="33" customWidth="1"/>
    <col min="9234" max="9234" width="8.3984375" style="33" bestFit="1" customWidth="1"/>
    <col min="9235" max="9235" width="9.09765625" style="33" bestFit="1" customWidth="1"/>
    <col min="9236" max="9472" width="7.796875" style="33"/>
    <col min="9473" max="9473" width="7" style="33" bestFit="1" customWidth="1"/>
    <col min="9474" max="9474" width="35.296875" style="33" bestFit="1" customWidth="1"/>
    <col min="9475" max="9475" width="22" style="33" bestFit="1" customWidth="1"/>
    <col min="9476" max="9476" width="9" style="33" bestFit="1" customWidth="1"/>
    <col min="9477" max="9477" width="6.796875" style="33" bestFit="1" customWidth="1"/>
    <col min="9478" max="9478" width="9.3984375" style="33" bestFit="1" customWidth="1"/>
    <col min="9479" max="9479" width="7.796875" style="33"/>
    <col min="9480" max="9480" width="8.09765625" style="33" bestFit="1" customWidth="1"/>
    <col min="9481" max="9481" width="7.796875" style="33"/>
    <col min="9482" max="9482" width="8.796875" style="33" bestFit="1" customWidth="1"/>
    <col min="9483" max="9483" width="7.796875" style="33"/>
    <col min="9484" max="9484" width="7.296875" style="33" bestFit="1" customWidth="1"/>
    <col min="9485" max="9485" width="7.796875" style="33"/>
    <col min="9486" max="9486" width="9.296875" style="33" bestFit="1" customWidth="1"/>
    <col min="9487" max="9487" width="6.796875" style="33" bestFit="1" customWidth="1"/>
    <col min="9488" max="9488" width="2" style="33" bestFit="1" customWidth="1"/>
    <col min="9489" max="9489" width="5.796875" style="33" customWidth="1"/>
    <col min="9490" max="9490" width="8.3984375" style="33" bestFit="1" customWidth="1"/>
    <col min="9491" max="9491" width="9.09765625" style="33" bestFit="1" customWidth="1"/>
    <col min="9492" max="9728" width="7.796875" style="33"/>
    <col min="9729" max="9729" width="7" style="33" bestFit="1" customWidth="1"/>
    <col min="9730" max="9730" width="35.296875" style="33" bestFit="1" customWidth="1"/>
    <col min="9731" max="9731" width="22" style="33" bestFit="1" customWidth="1"/>
    <col min="9732" max="9732" width="9" style="33" bestFit="1" customWidth="1"/>
    <col min="9733" max="9733" width="6.796875" style="33" bestFit="1" customWidth="1"/>
    <col min="9734" max="9734" width="9.3984375" style="33" bestFit="1" customWidth="1"/>
    <col min="9735" max="9735" width="7.796875" style="33"/>
    <col min="9736" max="9736" width="8.09765625" style="33" bestFit="1" customWidth="1"/>
    <col min="9737" max="9737" width="7.796875" style="33"/>
    <col min="9738" max="9738" width="8.796875" style="33" bestFit="1" customWidth="1"/>
    <col min="9739" max="9739" width="7.796875" style="33"/>
    <col min="9740" max="9740" width="7.296875" style="33" bestFit="1" customWidth="1"/>
    <col min="9741" max="9741" width="7.796875" style="33"/>
    <col min="9742" max="9742" width="9.296875" style="33" bestFit="1" customWidth="1"/>
    <col min="9743" max="9743" width="6.796875" style="33" bestFit="1" customWidth="1"/>
    <col min="9744" max="9744" width="2" style="33" bestFit="1" customWidth="1"/>
    <col min="9745" max="9745" width="5.796875" style="33" customWidth="1"/>
    <col min="9746" max="9746" width="8.3984375" style="33" bestFit="1" customWidth="1"/>
    <col min="9747" max="9747" width="9.09765625" style="33" bestFit="1" customWidth="1"/>
    <col min="9748" max="9984" width="7.796875" style="33"/>
    <col min="9985" max="9985" width="7" style="33" bestFit="1" customWidth="1"/>
    <col min="9986" max="9986" width="35.296875" style="33" bestFit="1" customWidth="1"/>
    <col min="9987" max="9987" width="22" style="33" bestFit="1" customWidth="1"/>
    <col min="9988" max="9988" width="9" style="33" bestFit="1" customWidth="1"/>
    <col min="9989" max="9989" width="6.796875" style="33" bestFit="1" customWidth="1"/>
    <col min="9990" max="9990" width="9.3984375" style="33" bestFit="1" customWidth="1"/>
    <col min="9991" max="9991" width="7.796875" style="33"/>
    <col min="9992" max="9992" width="8.09765625" style="33" bestFit="1" customWidth="1"/>
    <col min="9993" max="9993" width="7.796875" style="33"/>
    <col min="9994" max="9994" width="8.796875" style="33" bestFit="1" customWidth="1"/>
    <col min="9995" max="9995" width="7.796875" style="33"/>
    <col min="9996" max="9996" width="7.296875" style="33" bestFit="1" customWidth="1"/>
    <col min="9997" max="9997" width="7.796875" style="33"/>
    <col min="9998" max="9998" width="9.296875" style="33" bestFit="1" customWidth="1"/>
    <col min="9999" max="9999" width="6.796875" style="33" bestFit="1" customWidth="1"/>
    <col min="10000" max="10000" width="2" style="33" bestFit="1" customWidth="1"/>
    <col min="10001" max="10001" width="5.796875" style="33" customWidth="1"/>
    <col min="10002" max="10002" width="8.3984375" style="33" bestFit="1" customWidth="1"/>
    <col min="10003" max="10003" width="9.09765625" style="33" bestFit="1" customWidth="1"/>
    <col min="10004" max="10240" width="7.796875" style="33"/>
    <col min="10241" max="10241" width="7" style="33" bestFit="1" customWidth="1"/>
    <col min="10242" max="10242" width="35.296875" style="33" bestFit="1" customWidth="1"/>
    <col min="10243" max="10243" width="22" style="33" bestFit="1" customWidth="1"/>
    <col min="10244" max="10244" width="9" style="33" bestFit="1" customWidth="1"/>
    <col min="10245" max="10245" width="6.796875" style="33" bestFit="1" customWidth="1"/>
    <col min="10246" max="10246" width="9.3984375" style="33" bestFit="1" customWidth="1"/>
    <col min="10247" max="10247" width="7.796875" style="33"/>
    <col min="10248" max="10248" width="8.09765625" style="33" bestFit="1" customWidth="1"/>
    <col min="10249" max="10249" width="7.796875" style="33"/>
    <col min="10250" max="10250" width="8.796875" style="33" bestFit="1" customWidth="1"/>
    <col min="10251" max="10251" width="7.796875" style="33"/>
    <col min="10252" max="10252" width="7.296875" style="33" bestFit="1" customWidth="1"/>
    <col min="10253" max="10253" width="7.796875" style="33"/>
    <col min="10254" max="10254" width="9.296875" style="33" bestFit="1" customWidth="1"/>
    <col min="10255" max="10255" width="6.796875" style="33" bestFit="1" customWidth="1"/>
    <col min="10256" max="10256" width="2" style="33" bestFit="1" customWidth="1"/>
    <col min="10257" max="10257" width="5.796875" style="33" customWidth="1"/>
    <col min="10258" max="10258" width="8.3984375" style="33" bestFit="1" customWidth="1"/>
    <col min="10259" max="10259" width="9.09765625" style="33" bestFit="1" customWidth="1"/>
    <col min="10260" max="10496" width="7.796875" style="33"/>
    <col min="10497" max="10497" width="7" style="33" bestFit="1" customWidth="1"/>
    <col min="10498" max="10498" width="35.296875" style="33" bestFit="1" customWidth="1"/>
    <col min="10499" max="10499" width="22" style="33" bestFit="1" customWidth="1"/>
    <col min="10500" max="10500" width="9" style="33" bestFit="1" customWidth="1"/>
    <col min="10501" max="10501" width="6.796875" style="33" bestFit="1" customWidth="1"/>
    <col min="10502" max="10502" width="9.3984375" style="33" bestFit="1" customWidth="1"/>
    <col min="10503" max="10503" width="7.796875" style="33"/>
    <col min="10504" max="10504" width="8.09765625" style="33" bestFit="1" customWidth="1"/>
    <col min="10505" max="10505" width="7.796875" style="33"/>
    <col min="10506" max="10506" width="8.796875" style="33" bestFit="1" customWidth="1"/>
    <col min="10507" max="10507" width="7.796875" style="33"/>
    <col min="10508" max="10508" width="7.296875" style="33" bestFit="1" customWidth="1"/>
    <col min="10509" max="10509" width="7.796875" style="33"/>
    <col min="10510" max="10510" width="9.296875" style="33" bestFit="1" customWidth="1"/>
    <col min="10511" max="10511" width="6.796875" style="33" bestFit="1" customWidth="1"/>
    <col min="10512" max="10512" width="2" style="33" bestFit="1" customWidth="1"/>
    <col min="10513" max="10513" width="5.796875" style="33" customWidth="1"/>
    <col min="10514" max="10514" width="8.3984375" style="33" bestFit="1" customWidth="1"/>
    <col min="10515" max="10515" width="9.09765625" style="33" bestFit="1" customWidth="1"/>
    <col min="10516" max="10752" width="7.796875" style="33"/>
    <col min="10753" max="10753" width="7" style="33" bestFit="1" customWidth="1"/>
    <col min="10754" max="10754" width="35.296875" style="33" bestFit="1" customWidth="1"/>
    <col min="10755" max="10755" width="22" style="33" bestFit="1" customWidth="1"/>
    <col min="10756" max="10756" width="9" style="33" bestFit="1" customWidth="1"/>
    <col min="10757" max="10757" width="6.796875" style="33" bestFit="1" customWidth="1"/>
    <col min="10758" max="10758" width="9.3984375" style="33" bestFit="1" customWidth="1"/>
    <col min="10759" max="10759" width="7.796875" style="33"/>
    <col min="10760" max="10760" width="8.09765625" style="33" bestFit="1" customWidth="1"/>
    <col min="10761" max="10761" width="7.796875" style="33"/>
    <col min="10762" max="10762" width="8.796875" style="33" bestFit="1" customWidth="1"/>
    <col min="10763" max="10763" width="7.796875" style="33"/>
    <col min="10764" max="10764" width="7.296875" style="33" bestFit="1" customWidth="1"/>
    <col min="10765" max="10765" width="7.796875" style="33"/>
    <col min="10766" max="10766" width="9.296875" style="33" bestFit="1" customWidth="1"/>
    <col min="10767" max="10767" width="6.796875" style="33" bestFit="1" customWidth="1"/>
    <col min="10768" max="10768" width="2" style="33" bestFit="1" customWidth="1"/>
    <col min="10769" max="10769" width="5.796875" style="33" customWidth="1"/>
    <col min="10770" max="10770" width="8.3984375" style="33" bestFit="1" customWidth="1"/>
    <col min="10771" max="10771" width="9.09765625" style="33" bestFit="1" customWidth="1"/>
    <col min="10772" max="11008" width="7.796875" style="33"/>
    <col min="11009" max="11009" width="7" style="33" bestFit="1" customWidth="1"/>
    <col min="11010" max="11010" width="35.296875" style="33" bestFit="1" customWidth="1"/>
    <col min="11011" max="11011" width="22" style="33" bestFit="1" customWidth="1"/>
    <col min="11012" max="11012" width="9" style="33" bestFit="1" customWidth="1"/>
    <col min="11013" max="11013" width="6.796875" style="33" bestFit="1" customWidth="1"/>
    <col min="11014" max="11014" width="9.3984375" style="33" bestFit="1" customWidth="1"/>
    <col min="11015" max="11015" width="7.796875" style="33"/>
    <col min="11016" max="11016" width="8.09765625" style="33" bestFit="1" customWidth="1"/>
    <col min="11017" max="11017" width="7.796875" style="33"/>
    <col min="11018" max="11018" width="8.796875" style="33" bestFit="1" customWidth="1"/>
    <col min="11019" max="11019" width="7.796875" style="33"/>
    <col min="11020" max="11020" width="7.296875" style="33" bestFit="1" customWidth="1"/>
    <col min="11021" max="11021" width="7.796875" style="33"/>
    <col min="11022" max="11022" width="9.296875" style="33" bestFit="1" customWidth="1"/>
    <col min="11023" max="11023" width="6.796875" style="33" bestFit="1" customWidth="1"/>
    <col min="11024" max="11024" width="2" style="33" bestFit="1" customWidth="1"/>
    <col min="11025" max="11025" width="5.796875" style="33" customWidth="1"/>
    <col min="11026" max="11026" width="8.3984375" style="33" bestFit="1" customWidth="1"/>
    <col min="11027" max="11027" width="9.09765625" style="33" bestFit="1" customWidth="1"/>
    <col min="11028" max="11264" width="7.796875" style="33"/>
    <col min="11265" max="11265" width="7" style="33" bestFit="1" customWidth="1"/>
    <col min="11266" max="11266" width="35.296875" style="33" bestFit="1" customWidth="1"/>
    <col min="11267" max="11267" width="22" style="33" bestFit="1" customWidth="1"/>
    <col min="11268" max="11268" width="9" style="33" bestFit="1" customWidth="1"/>
    <col min="11269" max="11269" width="6.796875" style="33" bestFit="1" customWidth="1"/>
    <col min="11270" max="11270" width="9.3984375" style="33" bestFit="1" customWidth="1"/>
    <col min="11271" max="11271" width="7.796875" style="33"/>
    <col min="11272" max="11272" width="8.09765625" style="33" bestFit="1" customWidth="1"/>
    <col min="11273" max="11273" width="7.796875" style="33"/>
    <col min="11274" max="11274" width="8.796875" style="33" bestFit="1" customWidth="1"/>
    <col min="11275" max="11275" width="7.796875" style="33"/>
    <col min="11276" max="11276" width="7.296875" style="33" bestFit="1" customWidth="1"/>
    <col min="11277" max="11277" width="7.796875" style="33"/>
    <col min="11278" max="11278" width="9.296875" style="33" bestFit="1" customWidth="1"/>
    <col min="11279" max="11279" width="6.796875" style="33" bestFit="1" customWidth="1"/>
    <col min="11280" max="11280" width="2" style="33" bestFit="1" customWidth="1"/>
    <col min="11281" max="11281" width="5.796875" style="33" customWidth="1"/>
    <col min="11282" max="11282" width="8.3984375" style="33" bestFit="1" customWidth="1"/>
    <col min="11283" max="11283" width="9.09765625" style="33" bestFit="1" customWidth="1"/>
    <col min="11284" max="11520" width="7.796875" style="33"/>
    <col min="11521" max="11521" width="7" style="33" bestFit="1" customWidth="1"/>
    <col min="11522" max="11522" width="35.296875" style="33" bestFit="1" customWidth="1"/>
    <col min="11523" max="11523" width="22" style="33" bestFit="1" customWidth="1"/>
    <col min="11524" max="11524" width="9" style="33" bestFit="1" customWidth="1"/>
    <col min="11525" max="11525" width="6.796875" style="33" bestFit="1" customWidth="1"/>
    <col min="11526" max="11526" width="9.3984375" style="33" bestFit="1" customWidth="1"/>
    <col min="11527" max="11527" width="7.796875" style="33"/>
    <col min="11528" max="11528" width="8.09765625" style="33" bestFit="1" customWidth="1"/>
    <col min="11529" max="11529" width="7.796875" style="33"/>
    <col min="11530" max="11530" width="8.796875" style="33" bestFit="1" customWidth="1"/>
    <col min="11531" max="11531" width="7.796875" style="33"/>
    <col min="11532" max="11532" width="7.296875" style="33" bestFit="1" customWidth="1"/>
    <col min="11533" max="11533" width="7.796875" style="33"/>
    <col min="11534" max="11534" width="9.296875" style="33" bestFit="1" customWidth="1"/>
    <col min="11535" max="11535" width="6.796875" style="33" bestFit="1" customWidth="1"/>
    <col min="11536" max="11536" width="2" style="33" bestFit="1" customWidth="1"/>
    <col min="11537" max="11537" width="5.796875" style="33" customWidth="1"/>
    <col min="11538" max="11538" width="8.3984375" style="33" bestFit="1" customWidth="1"/>
    <col min="11539" max="11539" width="9.09765625" style="33" bestFit="1" customWidth="1"/>
    <col min="11540" max="11776" width="7.796875" style="33"/>
    <col min="11777" max="11777" width="7" style="33" bestFit="1" customWidth="1"/>
    <col min="11778" max="11778" width="35.296875" style="33" bestFit="1" customWidth="1"/>
    <col min="11779" max="11779" width="22" style="33" bestFit="1" customWidth="1"/>
    <col min="11780" max="11780" width="9" style="33" bestFit="1" customWidth="1"/>
    <col min="11781" max="11781" width="6.796875" style="33" bestFit="1" customWidth="1"/>
    <col min="11782" max="11782" width="9.3984375" style="33" bestFit="1" customWidth="1"/>
    <col min="11783" max="11783" width="7.796875" style="33"/>
    <col min="11784" max="11784" width="8.09765625" style="33" bestFit="1" customWidth="1"/>
    <col min="11785" max="11785" width="7.796875" style="33"/>
    <col min="11786" max="11786" width="8.796875" style="33" bestFit="1" customWidth="1"/>
    <col min="11787" max="11787" width="7.796875" style="33"/>
    <col min="11788" max="11788" width="7.296875" style="33" bestFit="1" customWidth="1"/>
    <col min="11789" max="11789" width="7.796875" style="33"/>
    <col min="11790" max="11790" width="9.296875" style="33" bestFit="1" customWidth="1"/>
    <col min="11791" max="11791" width="6.796875" style="33" bestFit="1" customWidth="1"/>
    <col min="11792" max="11792" width="2" style="33" bestFit="1" customWidth="1"/>
    <col min="11793" max="11793" width="5.796875" style="33" customWidth="1"/>
    <col min="11794" max="11794" width="8.3984375" style="33" bestFit="1" customWidth="1"/>
    <col min="11795" max="11795" width="9.09765625" style="33" bestFit="1" customWidth="1"/>
    <col min="11796" max="12032" width="7.796875" style="33"/>
    <col min="12033" max="12033" width="7" style="33" bestFit="1" customWidth="1"/>
    <col min="12034" max="12034" width="35.296875" style="33" bestFit="1" customWidth="1"/>
    <col min="12035" max="12035" width="22" style="33" bestFit="1" customWidth="1"/>
    <col min="12036" max="12036" width="9" style="33" bestFit="1" customWidth="1"/>
    <col min="12037" max="12037" width="6.796875" style="33" bestFit="1" customWidth="1"/>
    <col min="12038" max="12038" width="9.3984375" style="33" bestFit="1" customWidth="1"/>
    <col min="12039" max="12039" width="7.796875" style="33"/>
    <col min="12040" max="12040" width="8.09765625" style="33" bestFit="1" customWidth="1"/>
    <col min="12041" max="12041" width="7.796875" style="33"/>
    <col min="12042" max="12042" width="8.796875" style="33" bestFit="1" customWidth="1"/>
    <col min="12043" max="12043" width="7.796875" style="33"/>
    <col min="12044" max="12044" width="7.296875" style="33" bestFit="1" customWidth="1"/>
    <col min="12045" max="12045" width="7.796875" style="33"/>
    <col min="12046" max="12046" width="9.296875" style="33" bestFit="1" customWidth="1"/>
    <col min="12047" max="12047" width="6.796875" style="33" bestFit="1" customWidth="1"/>
    <col min="12048" max="12048" width="2" style="33" bestFit="1" customWidth="1"/>
    <col min="12049" max="12049" width="5.796875" style="33" customWidth="1"/>
    <col min="12050" max="12050" width="8.3984375" style="33" bestFit="1" customWidth="1"/>
    <col min="12051" max="12051" width="9.09765625" style="33" bestFit="1" customWidth="1"/>
    <col min="12052" max="12288" width="7.796875" style="33"/>
    <col min="12289" max="12289" width="7" style="33" bestFit="1" customWidth="1"/>
    <col min="12290" max="12290" width="35.296875" style="33" bestFit="1" customWidth="1"/>
    <col min="12291" max="12291" width="22" style="33" bestFit="1" customWidth="1"/>
    <col min="12292" max="12292" width="9" style="33" bestFit="1" customWidth="1"/>
    <col min="12293" max="12293" width="6.796875" style="33" bestFit="1" customWidth="1"/>
    <col min="12294" max="12294" width="9.3984375" style="33" bestFit="1" customWidth="1"/>
    <col min="12295" max="12295" width="7.796875" style="33"/>
    <col min="12296" max="12296" width="8.09765625" style="33" bestFit="1" customWidth="1"/>
    <col min="12297" max="12297" width="7.796875" style="33"/>
    <col min="12298" max="12298" width="8.796875" style="33" bestFit="1" customWidth="1"/>
    <col min="12299" max="12299" width="7.796875" style="33"/>
    <col min="12300" max="12300" width="7.296875" style="33" bestFit="1" customWidth="1"/>
    <col min="12301" max="12301" width="7.796875" style="33"/>
    <col min="12302" max="12302" width="9.296875" style="33" bestFit="1" customWidth="1"/>
    <col min="12303" max="12303" width="6.796875" style="33" bestFit="1" customWidth="1"/>
    <col min="12304" max="12304" width="2" style="33" bestFit="1" customWidth="1"/>
    <col min="12305" max="12305" width="5.796875" style="33" customWidth="1"/>
    <col min="12306" max="12306" width="8.3984375" style="33" bestFit="1" customWidth="1"/>
    <col min="12307" max="12307" width="9.09765625" style="33" bestFit="1" customWidth="1"/>
    <col min="12308" max="12544" width="7.796875" style="33"/>
    <col min="12545" max="12545" width="7" style="33" bestFit="1" customWidth="1"/>
    <col min="12546" max="12546" width="35.296875" style="33" bestFit="1" customWidth="1"/>
    <col min="12547" max="12547" width="22" style="33" bestFit="1" customWidth="1"/>
    <col min="12548" max="12548" width="9" style="33" bestFit="1" customWidth="1"/>
    <col min="12549" max="12549" width="6.796875" style="33" bestFit="1" customWidth="1"/>
    <col min="12550" max="12550" width="9.3984375" style="33" bestFit="1" customWidth="1"/>
    <col min="12551" max="12551" width="7.796875" style="33"/>
    <col min="12552" max="12552" width="8.09765625" style="33" bestFit="1" customWidth="1"/>
    <col min="12553" max="12553" width="7.796875" style="33"/>
    <col min="12554" max="12554" width="8.796875" style="33" bestFit="1" customWidth="1"/>
    <col min="12555" max="12555" width="7.796875" style="33"/>
    <col min="12556" max="12556" width="7.296875" style="33" bestFit="1" customWidth="1"/>
    <col min="12557" max="12557" width="7.796875" style="33"/>
    <col min="12558" max="12558" width="9.296875" style="33" bestFit="1" customWidth="1"/>
    <col min="12559" max="12559" width="6.796875" style="33" bestFit="1" customWidth="1"/>
    <col min="12560" max="12560" width="2" style="33" bestFit="1" customWidth="1"/>
    <col min="12561" max="12561" width="5.796875" style="33" customWidth="1"/>
    <col min="12562" max="12562" width="8.3984375" style="33" bestFit="1" customWidth="1"/>
    <col min="12563" max="12563" width="9.09765625" style="33" bestFit="1" customWidth="1"/>
    <col min="12564" max="12800" width="7.796875" style="33"/>
    <col min="12801" max="12801" width="7" style="33" bestFit="1" customWidth="1"/>
    <col min="12802" max="12802" width="35.296875" style="33" bestFit="1" customWidth="1"/>
    <col min="12803" max="12803" width="22" style="33" bestFit="1" customWidth="1"/>
    <col min="12804" max="12804" width="9" style="33" bestFit="1" customWidth="1"/>
    <col min="12805" max="12805" width="6.796875" style="33" bestFit="1" customWidth="1"/>
    <col min="12806" max="12806" width="9.3984375" style="33" bestFit="1" customWidth="1"/>
    <col min="12807" max="12807" width="7.796875" style="33"/>
    <col min="12808" max="12808" width="8.09765625" style="33" bestFit="1" customWidth="1"/>
    <col min="12809" max="12809" width="7.796875" style="33"/>
    <col min="12810" max="12810" width="8.796875" style="33" bestFit="1" customWidth="1"/>
    <col min="12811" max="12811" width="7.796875" style="33"/>
    <col min="12812" max="12812" width="7.296875" style="33" bestFit="1" customWidth="1"/>
    <col min="12813" max="12813" width="7.796875" style="33"/>
    <col min="12814" max="12814" width="9.296875" style="33" bestFit="1" customWidth="1"/>
    <col min="12815" max="12815" width="6.796875" style="33" bestFit="1" customWidth="1"/>
    <col min="12816" max="12816" width="2" style="33" bestFit="1" customWidth="1"/>
    <col min="12817" max="12817" width="5.796875" style="33" customWidth="1"/>
    <col min="12818" max="12818" width="8.3984375" style="33" bestFit="1" customWidth="1"/>
    <col min="12819" max="12819" width="9.09765625" style="33" bestFit="1" customWidth="1"/>
    <col min="12820" max="13056" width="7.796875" style="33"/>
    <col min="13057" max="13057" width="7" style="33" bestFit="1" customWidth="1"/>
    <col min="13058" max="13058" width="35.296875" style="33" bestFit="1" customWidth="1"/>
    <col min="13059" max="13059" width="22" style="33" bestFit="1" customWidth="1"/>
    <col min="13060" max="13060" width="9" style="33" bestFit="1" customWidth="1"/>
    <col min="13061" max="13061" width="6.796875" style="33" bestFit="1" customWidth="1"/>
    <col min="13062" max="13062" width="9.3984375" style="33" bestFit="1" customWidth="1"/>
    <col min="13063" max="13063" width="7.796875" style="33"/>
    <col min="13064" max="13064" width="8.09765625" style="33" bestFit="1" customWidth="1"/>
    <col min="13065" max="13065" width="7.796875" style="33"/>
    <col min="13066" max="13066" width="8.796875" style="33" bestFit="1" customWidth="1"/>
    <col min="13067" max="13067" width="7.796875" style="33"/>
    <col min="13068" max="13068" width="7.296875" style="33" bestFit="1" customWidth="1"/>
    <col min="13069" max="13069" width="7.796875" style="33"/>
    <col min="13070" max="13070" width="9.296875" style="33" bestFit="1" customWidth="1"/>
    <col min="13071" max="13071" width="6.796875" style="33" bestFit="1" customWidth="1"/>
    <col min="13072" max="13072" width="2" style="33" bestFit="1" customWidth="1"/>
    <col min="13073" max="13073" width="5.796875" style="33" customWidth="1"/>
    <col min="13074" max="13074" width="8.3984375" style="33" bestFit="1" customWidth="1"/>
    <col min="13075" max="13075" width="9.09765625" style="33" bestFit="1" customWidth="1"/>
    <col min="13076" max="13312" width="7.796875" style="33"/>
    <col min="13313" max="13313" width="7" style="33" bestFit="1" customWidth="1"/>
    <col min="13314" max="13314" width="35.296875" style="33" bestFit="1" customWidth="1"/>
    <col min="13315" max="13315" width="22" style="33" bestFit="1" customWidth="1"/>
    <col min="13316" max="13316" width="9" style="33" bestFit="1" customWidth="1"/>
    <col min="13317" max="13317" width="6.796875" style="33" bestFit="1" customWidth="1"/>
    <col min="13318" max="13318" width="9.3984375" style="33" bestFit="1" customWidth="1"/>
    <col min="13319" max="13319" width="7.796875" style="33"/>
    <col min="13320" max="13320" width="8.09765625" style="33" bestFit="1" customWidth="1"/>
    <col min="13321" max="13321" width="7.796875" style="33"/>
    <col min="13322" max="13322" width="8.796875" style="33" bestFit="1" customWidth="1"/>
    <col min="13323" max="13323" width="7.796875" style="33"/>
    <col min="13324" max="13324" width="7.296875" style="33" bestFit="1" customWidth="1"/>
    <col min="13325" max="13325" width="7.796875" style="33"/>
    <col min="13326" max="13326" width="9.296875" style="33" bestFit="1" customWidth="1"/>
    <col min="13327" max="13327" width="6.796875" style="33" bestFit="1" customWidth="1"/>
    <col min="13328" max="13328" width="2" style="33" bestFit="1" customWidth="1"/>
    <col min="13329" max="13329" width="5.796875" style="33" customWidth="1"/>
    <col min="13330" max="13330" width="8.3984375" style="33" bestFit="1" customWidth="1"/>
    <col min="13331" max="13331" width="9.09765625" style="33" bestFit="1" customWidth="1"/>
    <col min="13332" max="13568" width="7.796875" style="33"/>
    <col min="13569" max="13569" width="7" style="33" bestFit="1" customWidth="1"/>
    <col min="13570" max="13570" width="35.296875" style="33" bestFit="1" customWidth="1"/>
    <col min="13571" max="13571" width="22" style="33" bestFit="1" customWidth="1"/>
    <col min="13572" max="13572" width="9" style="33" bestFit="1" customWidth="1"/>
    <col min="13573" max="13573" width="6.796875" style="33" bestFit="1" customWidth="1"/>
    <col min="13574" max="13574" width="9.3984375" style="33" bestFit="1" customWidth="1"/>
    <col min="13575" max="13575" width="7.796875" style="33"/>
    <col min="13576" max="13576" width="8.09765625" style="33" bestFit="1" customWidth="1"/>
    <col min="13577" max="13577" width="7.796875" style="33"/>
    <col min="13578" max="13578" width="8.796875" style="33" bestFit="1" customWidth="1"/>
    <col min="13579" max="13579" width="7.796875" style="33"/>
    <col min="13580" max="13580" width="7.296875" style="33" bestFit="1" customWidth="1"/>
    <col min="13581" max="13581" width="7.796875" style="33"/>
    <col min="13582" max="13582" width="9.296875" style="33" bestFit="1" customWidth="1"/>
    <col min="13583" max="13583" width="6.796875" style="33" bestFit="1" customWidth="1"/>
    <col min="13584" max="13584" width="2" style="33" bestFit="1" customWidth="1"/>
    <col min="13585" max="13585" width="5.796875" style="33" customWidth="1"/>
    <col min="13586" max="13586" width="8.3984375" style="33" bestFit="1" customWidth="1"/>
    <col min="13587" max="13587" width="9.09765625" style="33" bestFit="1" customWidth="1"/>
    <col min="13588" max="13824" width="7.796875" style="33"/>
    <col min="13825" max="13825" width="7" style="33" bestFit="1" customWidth="1"/>
    <col min="13826" max="13826" width="35.296875" style="33" bestFit="1" customWidth="1"/>
    <col min="13827" max="13827" width="22" style="33" bestFit="1" customWidth="1"/>
    <col min="13828" max="13828" width="9" style="33" bestFit="1" customWidth="1"/>
    <col min="13829" max="13829" width="6.796875" style="33" bestFit="1" customWidth="1"/>
    <col min="13830" max="13830" width="9.3984375" style="33" bestFit="1" customWidth="1"/>
    <col min="13831" max="13831" width="7.796875" style="33"/>
    <col min="13832" max="13832" width="8.09765625" style="33" bestFit="1" customWidth="1"/>
    <col min="13833" max="13833" width="7.796875" style="33"/>
    <col min="13834" max="13834" width="8.796875" style="33" bestFit="1" customWidth="1"/>
    <col min="13835" max="13835" width="7.796875" style="33"/>
    <col min="13836" max="13836" width="7.296875" style="33" bestFit="1" customWidth="1"/>
    <col min="13837" max="13837" width="7.796875" style="33"/>
    <col min="13838" max="13838" width="9.296875" style="33" bestFit="1" customWidth="1"/>
    <col min="13839" max="13839" width="6.796875" style="33" bestFit="1" customWidth="1"/>
    <col min="13840" max="13840" width="2" style="33" bestFit="1" customWidth="1"/>
    <col min="13841" max="13841" width="5.796875" style="33" customWidth="1"/>
    <col min="13842" max="13842" width="8.3984375" style="33" bestFit="1" customWidth="1"/>
    <col min="13843" max="13843" width="9.09765625" style="33" bestFit="1" customWidth="1"/>
    <col min="13844" max="14080" width="7.796875" style="33"/>
    <col min="14081" max="14081" width="7" style="33" bestFit="1" customWidth="1"/>
    <col min="14082" max="14082" width="35.296875" style="33" bestFit="1" customWidth="1"/>
    <col min="14083" max="14083" width="22" style="33" bestFit="1" customWidth="1"/>
    <col min="14084" max="14084" width="9" style="33" bestFit="1" customWidth="1"/>
    <col min="14085" max="14085" width="6.796875" style="33" bestFit="1" customWidth="1"/>
    <col min="14086" max="14086" width="9.3984375" style="33" bestFit="1" customWidth="1"/>
    <col min="14087" max="14087" width="7.796875" style="33"/>
    <col min="14088" max="14088" width="8.09765625" style="33" bestFit="1" customWidth="1"/>
    <col min="14089" max="14089" width="7.796875" style="33"/>
    <col min="14090" max="14090" width="8.796875" style="33" bestFit="1" customWidth="1"/>
    <col min="14091" max="14091" width="7.796875" style="33"/>
    <col min="14092" max="14092" width="7.296875" style="33" bestFit="1" customWidth="1"/>
    <col min="14093" max="14093" width="7.796875" style="33"/>
    <col min="14094" max="14094" width="9.296875" style="33" bestFit="1" customWidth="1"/>
    <col min="14095" max="14095" width="6.796875" style="33" bestFit="1" customWidth="1"/>
    <col min="14096" max="14096" width="2" style="33" bestFit="1" customWidth="1"/>
    <col min="14097" max="14097" width="5.796875" style="33" customWidth="1"/>
    <col min="14098" max="14098" width="8.3984375" style="33" bestFit="1" customWidth="1"/>
    <col min="14099" max="14099" width="9.09765625" style="33" bestFit="1" customWidth="1"/>
    <col min="14100" max="14336" width="7.796875" style="33"/>
    <col min="14337" max="14337" width="7" style="33" bestFit="1" customWidth="1"/>
    <col min="14338" max="14338" width="35.296875" style="33" bestFit="1" customWidth="1"/>
    <col min="14339" max="14339" width="22" style="33" bestFit="1" customWidth="1"/>
    <col min="14340" max="14340" width="9" style="33" bestFit="1" customWidth="1"/>
    <col min="14341" max="14341" width="6.796875" style="33" bestFit="1" customWidth="1"/>
    <col min="14342" max="14342" width="9.3984375" style="33" bestFit="1" customWidth="1"/>
    <col min="14343" max="14343" width="7.796875" style="33"/>
    <col min="14344" max="14344" width="8.09765625" style="33" bestFit="1" customWidth="1"/>
    <col min="14345" max="14345" width="7.796875" style="33"/>
    <col min="14346" max="14346" width="8.796875" style="33" bestFit="1" customWidth="1"/>
    <col min="14347" max="14347" width="7.796875" style="33"/>
    <col min="14348" max="14348" width="7.296875" style="33" bestFit="1" customWidth="1"/>
    <col min="14349" max="14349" width="7.796875" style="33"/>
    <col min="14350" max="14350" width="9.296875" style="33" bestFit="1" customWidth="1"/>
    <col min="14351" max="14351" width="6.796875" style="33" bestFit="1" customWidth="1"/>
    <col min="14352" max="14352" width="2" style="33" bestFit="1" customWidth="1"/>
    <col min="14353" max="14353" width="5.796875" style="33" customWidth="1"/>
    <col min="14354" max="14354" width="8.3984375" style="33" bestFit="1" customWidth="1"/>
    <col min="14355" max="14355" width="9.09765625" style="33" bestFit="1" customWidth="1"/>
    <col min="14356" max="14592" width="7.796875" style="33"/>
    <col min="14593" max="14593" width="7" style="33" bestFit="1" customWidth="1"/>
    <col min="14594" max="14594" width="35.296875" style="33" bestFit="1" customWidth="1"/>
    <col min="14595" max="14595" width="22" style="33" bestFit="1" customWidth="1"/>
    <col min="14596" max="14596" width="9" style="33" bestFit="1" customWidth="1"/>
    <col min="14597" max="14597" width="6.796875" style="33" bestFit="1" customWidth="1"/>
    <col min="14598" max="14598" width="9.3984375" style="33" bestFit="1" customWidth="1"/>
    <col min="14599" max="14599" width="7.796875" style="33"/>
    <col min="14600" max="14600" width="8.09765625" style="33" bestFit="1" customWidth="1"/>
    <col min="14601" max="14601" width="7.796875" style="33"/>
    <col min="14602" max="14602" width="8.796875" style="33" bestFit="1" customWidth="1"/>
    <col min="14603" max="14603" width="7.796875" style="33"/>
    <col min="14604" max="14604" width="7.296875" style="33" bestFit="1" customWidth="1"/>
    <col min="14605" max="14605" width="7.796875" style="33"/>
    <col min="14606" max="14606" width="9.296875" style="33" bestFit="1" customWidth="1"/>
    <col min="14607" max="14607" width="6.796875" style="33" bestFit="1" customWidth="1"/>
    <col min="14608" max="14608" width="2" style="33" bestFit="1" customWidth="1"/>
    <col min="14609" max="14609" width="5.796875" style="33" customWidth="1"/>
    <col min="14610" max="14610" width="8.3984375" style="33" bestFit="1" customWidth="1"/>
    <col min="14611" max="14611" width="9.09765625" style="33" bestFit="1" customWidth="1"/>
    <col min="14612" max="14848" width="7.796875" style="33"/>
    <col min="14849" max="14849" width="7" style="33" bestFit="1" customWidth="1"/>
    <col min="14850" max="14850" width="35.296875" style="33" bestFit="1" customWidth="1"/>
    <col min="14851" max="14851" width="22" style="33" bestFit="1" customWidth="1"/>
    <col min="14852" max="14852" width="9" style="33" bestFit="1" customWidth="1"/>
    <col min="14853" max="14853" width="6.796875" style="33" bestFit="1" customWidth="1"/>
    <col min="14854" max="14854" width="9.3984375" style="33" bestFit="1" customWidth="1"/>
    <col min="14855" max="14855" width="7.796875" style="33"/>
    <col min="14856" max="14856" width="8.09765625" style="33" bestFit="1" customWidth="1"/>
    <col min="14857" max="14857" width="7.796875" style="33"/>
    <col min="14858" max="14858" width="8.796875" style="33" bestFit="1" customWidth="1"/>
    <col min="14859" max="14859" width="7.796875" style="33"/>
    <col min="14860" max="14860" width="7.296875" style="33" bestFit="1" customWidth="1"/>
    <col min="14861" max="14861" width="7.796875" style="33"/>
    <col min="14862" max="14862" width="9.296875" style="33" bestFit="1" customWidth="1"/>
    <col min="14863" max="14863" width="6.796875" style="33" bestFit="1" customWidth="1"/>
    <col min="14864" max="14864" width="2" style="33" bestFit="1" customWidth="1"/>
    <col min="14865" max="14865" width="5.796875" style="33" customWidth="1"/>
    <col min="14866" max="14866" width="8.3984375" style="33" bestFit="1" customWidth="1"/>
    <col min="14867" max="14867" width="9.09765625" style="33" bestFit="1" customWidth="1"/>
    <col min="14868" max="15104" width="7.796875" style="33"/>
    <col min="15105" max="15105" width="7" style="33" bestFit="1" customWidth="1"/>
    <col min="15106" max="15106" width="35.296875" style="33" bestFit="1" customWidth="1"/>
    <col min="15107" max="15107" width="22" style="33" bestFit="1" customWidth="1"/>
    <col min="15108" max="15108" width="9" style="33" bestFit="1" customWidth="1"/>
    <col min="15109" max="15109" width="6.796875" style="33" bestFit="1" customWidth="1"/>
    <col min="15110" max="15110" width="9.3984375" style="33" bestFit="1" customWidth="1"/>
    <col min="15111" max="15111" width="7.796875" style="33"/>
    <col min="15112" max="15112" width="8.09765625" style="33" bestFit="1" customWidth="1"/>
    <col min="15113" max="15113" width="7.796875" style="33"/>
    <col min="15114" max="15114" width="8.796875" style="33" bestFit="1" customWidth="1"/>
    <col min="15115" max="15115" width="7.796875" style="33"/>
    <col min="15116" max="15116" width="7.296875" style="33" bestFit="1" customWidth="1"/>
    <col min="15117" max="15117" width="7.796875" style="33"/>
    <col min="15118" max="15118" width="9.296875" style="33" bestFit="1" customWidth="1"/>
    <col min="15119" max="15119" width="6.796875" style="33" bestFit="1" customWidth="1"/>
    <col min="15120" max="15120" width="2" style="33" bestFit="1" customWidth="1"/>
    <col min="15121" max="15121" width="5.796875" style="33" customWidth="1"/>
    <col min="15122" max="15122" width="8.3984375" style="33" bestFit="1" customWidth="1"/>
    <col min="15123" max="15123" width="9.09765625" style="33" bestFit="1" customWidth="1"/>
    <col min="15124" max="15360" width="7.796875" style="33"/>
    <col min="15361" max="15361" width="7" style="33" bestFit="1" customWidth="1"/>
    <col min="15362" max="15362" width="35.296875" style="33" bestFit="1" customWidth="1"/>
    <col min="15363" max="15363" width="22" style="33" bestFit="1" customWidth="1"/>
    <col min="15364" max="15364" width="9" style="33" bestFit="1" customWidth="1"/>
    <col min="15365" max="15365" width="6.796875" style="33" bestFit="1" customWidth="1"/>
    <col min="15366" max="15366" width="9.3984375" style="33" bestFit="1" customWidth="1"/>
    <col min="15367" max="15367" width="7.796875" style="33"/>
    <col min="15368" max="15368" width="8.09765625" style="33" bestFit="1" customWidth="1"/>
    <col min="15369" max="15369" width="7.796875" style="33"/>
    <col min="15370" max="15370" width="8.796875" style="33" bestFit="1" customWidth="1"/>
    <col min="15371" max="15371" width="7.796875" style="33"/>
    <col min="15372" max="15372" width="7.296875" style="33" bestFit="1" customWidth="1"/>
    <col min="15373" max="15373" width="7.796875" style="33"/>
    <col min="15374" max="15374" width="9.296875" style="33" bestFit="1" customWidth="1"/>
    <col min="15375" max="15375" width="6.796875" style="33" bestFit="1" customWidth="1"/>
    <col min="15376" max="15376" width="2" style="33" bestFit="1" customWidth="1"/>
    <col min="15377" max="15377" width="5.796875" style="33" customWidth="1"/>
    <col min="15378" max="15378" width="8.3984375" style="33" bestFit="1" customWidth="1"/>
    <col min="15379" max="15379" width="9.09765625" style="33" bestFit="1" customWidth="1"/>
    <col min="15380" max="15616" width="7.796875" style="33"/>
    <col min="15617" max="15617" width="7" style="33" bestFit="1" customWidth="1"/>
    <col min="15618" max="15618" width="35.296875" style="33" bestFit="1" customWidth="1"/>
    <col min="15619" max="15619" width="22" style="33" bestFit="1" customWidth="1"/>
    <col min="15620" max="15620" width="9" style="33" bestFit="1" customWidth="1"/>
    <col min="15621" max="15621" width="6.796875" style="33" bestFit="1" customWidth="1"/>
    <col min="15622" max="15622" width="9.3984375" style="33" bestFit="1" customWidth="1"/>
    <col min="15623" max="15623" width="7.796875" style="33"/>
    <col min="15624" max="15624" width="8.09765625" style="33" bestFit="1" customWidth="1"/>
    <col min="15625" max="15625" width="7.796875" style="33"/>
    <col min="15626" max="15626" width="8.796875" style="33" bestFit="1" customWidth="1"/>
    <col min="15627" max="15627" width="7.796875" style="33"/>
    <col min="15628" max="15628" width="7.296875" style="33" bestFit="1" customWidth="1"/>
    <col min="15629" max="15629" width="7.796875" style="33"/>
    <col min="15630" max="15630" width="9.296875" style="33" bestFit="1" customWidth="1"/>
    <col min="15631" max="15631" width="6.796875" style="33" bestFit="1" customWidth="1"/>
    <col min="15632" max="15632" width="2" style="33" bestFit="1" customWidth="1"/>
    <col min="15633" max="15633" width="5.796875" style="33" customWidth="1"/>
    <col min="15634" max="15634" width="8.3984375" style="33" bestFit="1" customWidth="1"/>
    <col min="15635" max="15635" width="9.09765625" style="33" bestFit="1" customWidth="1"/>
    <col min="15636" max="15872" width="7.796875" style="33"/>
    <col min="15873" max="15873" width="7" style="33" bestFit="1" customWidth="1"/>
    <col min="15874" max="15874" width="35.296875" style="33" bestFit="1" customWidth="1"/>
    <col min="15875" max="15875" width="22" style="33" bestFit="1" customWidth="1"/>
    <col min="15876" max="15876" width="9" style="33" bestFit="1" customWidth="1"/>
    <col min="15877" max="15877" width="6.796875" style="33" bestFit="1" customWidth="1"/>
    <col min="15878" max="15878" width="9.3984375" style="33" bestFit="1" customWidth="1"/>
    <col min="15879" max="15879" width="7.796875" style="33"/>
    <col min="15880" max="15880" width="8.09765625" style="33" bestFit="1" customWidth="1"/>
    <col min="15881" max="15881" width="7.796875" style="33"/>
    <col min="15882" max="15882" width="8.796875" style="33" bestFit="1" customWidth="1"/>
    <col min="15883" max="15883" width="7.796875" style="33"/>
    <col min="15884" max="15884" width="7.296875" style="33" bestFit="1" customWidth="1"/>
    <col min="15885" max="15885" width="7.796875" style="33"/>
    <col min="15886" max="15886" width="9.296875" style="33" bestFit="1" customWidth="1"/>
    <col min="15887" max="15887" width="6.796875" style="33" bestFit="1" customWidth="1"/>
    <col min="15888" max="15888" width="2" style="33" bestFit="1" customWidth="1"/>
    <col min="15889" max="15889" width="5.796875" style="33" customWidth="1"/>
    <col min="15890" max="15890" width="8.3984375" style="33" bestFit="1" customWidth="1"/>
    <col min="15891" max="15891" width="9.09765625" style="33" bestFit="1" customWidth="1"/>
    <col min="15892" max="16128" width="7.796875" style="33"/>
    <col min="16129" max="16129" width="7" style="33" bestFit="1" customWidth="1"/>
    <col min="16130" max="16130" width="35.296875" style="33" bestFit="1" customWidth="1"/>
    <col min="16131" max="16131" width="22" style="33" bestFit="1" customWidth="1"/>
    <col min="16132" max="16132" width="9" style="33" bestFit="1" customWidth="1"/>
    <col min="16133" max="16133" width="6.796875" style="33" bestFit="1" customWidth="1"/>
    <col min="16134" max="16134" width="9.3984375" style="33" bestFit="1" customWidth="1"/>
    <col min="16135" max="16135" width="7.796875" style="33"/>
    <col min="16136" max="16136" width="8.09765625" style="33" bestFit="1" customWidth="1"/>
    <col min="16137" max="16137" width="7.796875" style="33"/>
    <col min="16138" max="16138" width="8.796875" style="33" bestFit="1" customWidth="1"/>
    <col min="16139" max="16139" width="7.796875" style="33"/>
    <col min="16140" max="16140" width="7.296875" style="33" bestFit="1" customWidth="1"/>
    <col min="16141" max="16141" width="7.796875" style="33"/>
    <col min="16142" max="16142" width="9.296875" style="33" bestFit="1" customWidth="1"/>
    <col min="16143" max="16143" width="6.796875" style="33" bestFit="1" customWidth="1"/>
    <col min="16144" max="16144" width="2" style="33" bestFit="1" customWidth="1"/>
    <col min="16145" max="16145" width="5.796875" style="33" customWidth="1"/>
    <col min="16146" max="16146" width="8.3984375" style="33" bestFit="1" customWidth="1"/>
    <col min="16147" max="16147" width="9.09765625" style="33" bestFit="1" customWidth="1"/>
    <col min="16148" max="16384" width="7.796875" style="33"/>
  </cols>
  <sheetData>
    <row r="1" spans="1:18" s="35" customFormat="1" ht="16" customHeight="1" x14ac:dyDescent="0.3">
      <c r="A1" s="49" t="s">
        <v>261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R1" s="50"/>
    </row>
    <row r="2" spans="1:18" s="35" customFormat="1" ht="16" customHeight="1" x14ac:dyDescent="0.3">
      <c r="A2" s="49" t="s">
        <v>47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R2" s="50"/>
    </row>
    <row r="4" spans="1:18" s="42" customFormat="1" ht="16" customHeight="1" x14ac:dyDescent="0.3">
      <c r="B4" s="44" t="s">
        <v>0</v>
      </c>
      <c r="C4" s="44" t="s">
        <v>1</v>
      </c>
      <c r="D4" s="45" t="s">
        <v>2</v>
      </c>
      <c r="E4" s="42" t="s">
        <v>3</v>
      </c>
      <c r="F4" s="45" t="s">
        <v>4</v>
      </c>
      <c r="G4" s="42" t="s">
        <v>3</v>
      </c>
      <c r="H4" s="45" t="s">
        <v>5</v>
      </c>
      <c r="I4" s="42" t="s">
        <v>3</v>
      </c>
      <c r="J4" s="45" t="s">
        <v>6</v>
      </c>
      <c r="K4" s="42" t="s">
        <v>3</v>
      </c>
      <c r="L4" s="45" t="s">
        <v>7</v>
      </c>
      <c r="M4" s="42" t="s">
        <v>3</v>
      </c>
      <c r="N4" s="42" t="s">
        <v>8</v>
      </c>
      <c r="O4" s="42" t="s">
        <v>3</v>
      </c>
      <c r="P4" s="45"/>
      <c r="Q4" s="45"/>
      <c r="R4" s="46"/>
    </row>
    <row r="5" spans="1:18" ht="16" customHeight="1" x14ac:dyDescent="0.3">
      <c r="L5" s="43"/>
      <c r="P5" s="36"/>
      <c r="Q5" s="36"/>
    </row>
    <row r="6" spans="1:18" ht="16" customHeight="1" x14ac:dyDescent="0.3">
      <c r="B6" s="35" t="s">
        <v>49</v>
      </c>
      <c r="L6" s="43"/>
      <c r="P6" s="36"/>
      <c r="Q6" s="36"/>
    </row>
    <row r="7" spans="1:18" ht="16" customHeight="1" x14ac:dyDescent="0.3">
      <c r="A7" s="33"/>
      <c r="L7" s="43"/>
    </row>
    <row r="8" spans="1:18" ht="16" customHeight="1" x14ac:dyDescent="0.3">
      <c r="A8" s="28">
        <v>23</v>
      </c>
      <c r="B8" s="37" t="s">
        <v>63</v>
      </c>
      <c r="C8" s="37" t="s">
        <v>62</v>
      </c>
      <c r="D8" s="29">
        <v>12</v>
      </c>
      <c r="E8" s="40">
        <f t="shared" ref="E8:E13" si="0">RANK(D8,D$8:D$13)</f>
        <v>4</v>
      </c>
      <c r="F8" s="29">
        <v>12.45</v>
      </c>
      <c r="G8" s="40">
        <f t="shared" ref="G8:G13" si="1">RANK(F8,F$8:F$13)</f>
        <v>1</v>
      </c>
      <c r="H8" s="29">
        <v>10.6</v>
      </c>
      <c r="I8" s="40">
        <f t="shared" ref="I8:I13" si="2">RANK(H8,H$8:H$13)</f>
        <v>2</v>
      </c>
      <c r="J8" s="29">
        <v>12.5</v>
      </c>
      <c r="K8" s="40">
        <f t="shared" ref="K8:K13" si="3">RANK(J8,J$8:J$13)</f>
        <v>1</v>
      </c>
      <c r="L8" s="29">
        <v>12.7</v>
      </c>
      <c r="M8" s="40">
        <f t="shared" ref="M8:M13" si="4">RANK(L8,L$8:L$13)</f>
        <v>3</v>
      </c>
      <c r="N8" s="47">
        <f t="shared" ref="N8:N13" si="5">D8+F8+H8+J8+L8</f>
        <v>60.25</v>
      </c>
      <c r="O8" s="48">
        <f t="shared" ref="O8:O13" si="6">RANK(N8,N$8:N$13)</f>
        <v>1</v>
      </c>
      <c r="P8" s="40" t="str">
        <f t="shared" ref="P8:P13" si="7">IF(N8&lt;47.5,"F",(IF(N8&lt;55,"P",(IF(N8&lt;60,"C","D")))))</f>
        <v>D</v>
      </c>
      <c r="Q8" s="41"/>
    </row>
    <row r="9" spans="1:18" ht="16" customHeight="1" x14ac:dyDescent="0.3">
      <c r="A9" s="28">
        <v>20</v>
      </c>
      <c r="B9" s="37" t="s">
        <v>55</v>
      </c>
      <c r="C9" s="37" t="s">
        <v>56</v>
      </c>
      <c r="D9" s="29">
        <v>12.45</v>
      </c>
      <c r="E9" s="40">
        <f t="shared" si="0"/>
        <v>3</v>
      </c>
      <c r="F9" s="29">
        <v>12.2</v>
      </c>
      <c r="G9" s="40">
        <f t="shared" si="1"/>
        <v>2</v>
      </c>
      <c r="H9" s="29">
        <v>11.6</v>
      </c>
      <c r="I9" s="40">
        <f t="shared" si="2"/>
        <v>1</v>
      </c>
      <c r="J9" s="29">
        <v>11</v>
      </c>
      <c r="K9" s="40">
        <f t="shared" si="3"/>
        <v>3</v>
      </c>
      <c r="L9" s="29">
        <v>12.85</v>
      </c>
      <c r="M9" s="40">
        <f t="shared" si="4"/>
        <v>2</v>
      </c>
      <c r="N9" s="47">
        <f t="shared" si="5"/>
        <v>60.1</v>
      </c>
      <c r="O9" s="48">
        <f t="shared" si="6"/>
        <v>2</v>
      </c>
      <c r="P9" s="40" t="str">
        <f t="shared" si="7"/>
        <v>D</v>
      </c>
      <c r="Q9" s="41"/>
    </row>
    <row r="10" spans="1:18" ht="16" customHeight="1" x14ac:dyDescent="0.3">
      <c r="A10" s="30" t="s">
        <v>60</v>
      </c>
      <c r="B10" s="37" t="s">
        <v>61</v>
      </c>
      <c r="C10" s="37" t="s">
        <v>62</v>
      </c>
      <c r="D10" s="29">
        <v>12.6</v>
      </c>
      <c r="E10" s="40">
        <f t="shared" si="0"/>
        <v>2</v>
      </c>
      <c r="F10" s="29">
        <v>10.5</v>
      </c>
      <c r="G10" s="40">
        <f t="shared" si="1"/>
        <v>5</v>
      </c>
      <c r="H10" s="29">
        <v>9.9499999999999993</v>
      </c>
      <c r="I10" s="40">
        <f t="shared" si="2"/>
        <v>3</v>
      </c>
      <c r="J10" s="29">
        <v>12.35</v>
      </c>
      <c r="K10" s="40">
        <f t="shared" si="3"/>
        <v>2</v>
      </c>
      <c r="L10" s="29">
        <v>12.25</v>
      </c>
      <c r="M10" s="40">
        <f t="shared" si="4"/>
        <v>4</v>
      </c>
      <c r="N10" s="47">
        <f t="shared" si="5"/>
        <v>57.65</v>
      </c>
      <c r="O10" s="48">
        <f t="shared" si="6"/>
        <v>3</v>
      </c>
      <c r="P10" s="40" t="str">
        <f t="shared" si="7"/>
        <v>C</v>
      </c>
      <c r="Q10" s="41"/>
    </row>
    <row r="11" spans="1:18" ht="16" customHeight="1" x14ac:dyDescent="0.3">
      <c r="A11" s="31" t="s">
        <v>52</v>
      </c>
      <c r="B11" s="37" t="s">
        <v>53</v>
      </c>
      <c r="C11" s="37" t="s">
        <v>54</v>
      </c>
      <c r="D11" s="29">
        <v>12.75</v>
      </c>
      <c r="E11" s="40">
        <f t="shared" si="0"/>
        <v>1</v>
      </c>
      <c r="F11" s="29">
        <v>11.9</v>
      </c>
      <c r="G11" s="40">
        <f t="shared" si="1"/>
        <v>3</v>
      </c>
      <c r="H11" s="29">
        <v>9.85</v>
      </c>
      <c r="I11" s="40">
        <f t="shared" si="2"/>
        <v>4</v>
      </c>
      <c r="J11" s="29">
        <v>8.6999999999999993</v>
      </c>
      <c r="K11" s="40">
        <f t="shared" si="3"/>
        <v>6</v>
      </c>
      <c r="L11" s="29">
        <v>12.15</v>
      </c>
      <c r="M11" s="40">
        <f t="shared" si="4"/>
        <v>5</v>
      </c>
      <c r="N11" s="47">
        <f t="shared" si="5"/>
        <v>55.35</v>
      </c>
      <c r="O11" s="48">
        <f t="shared" si="6"/>
        <v>4</v>
      </c>
      <c r="P11" s="40" t="str">
        <f t="shared" si="7"/>
        <v>C</v>
      </c>
      <c r="Q11" s="41"/>
    </row>
    <row r="12" spans="1:18" ht="16" customHeight="1" x14ac:dyDescent="0.3">
      <c r="A12" s="28" t="s">
        <v>57</v>
      </c>
      <c r="B12" s="37" t="s">
        <v>58</v>
      </c>
      <c r="C12" s="37" t="s">
        <v>59</v>
      </c>
      <c r="D12" s="29">
        <v>11.75</v>
      </c>
      <c r="E12" s="40">
        <f t="shared" si="0"/>
        <v>5</v>
      </c>
      <c r="F12" s="29">
        <v>11.6</v>
      </c>
      <c r="G12" s="40">
        <f t="shared" si="1"/>
        <v>4</v>
      </c>
      <c r="H12" s="29">
        <v>6</v>
      </c>
      <c r="I12" s="40">
        <f t="shared" si="2"/>
        <v>6</v>
      </c>
      <c r="J12" s="29">
        <v>10.1</v>
      </c>
      <c r="K12" s="40">
        <f t="shared" si="3"/>
        <v>4</v>
      </c>
      <c r="L12" s="29">
        <v>13</v>
      </c>
      <c r="M12" s="40">
        <f t="shared" si="4"/>
        <v>1</v>
      </c>
      <c r="N12" s="47">
        <f t="shared" si="5"/>
        <v>52.45</v>
      </c>
      <c r="O12" s="48">
        <f t="shared" si="6"/>
        <v>5</v>
      </c>
      <c r="P12" s="40" t="str">
        <f t="shared" si="7"/>
        <v>P</v>
      </c>
      <c r="Q12" s="41"/>
    </row>
    <row r="13" spans="1:18" ht="16" customHeight="1" x14ac:dyDescent="0.3">
      <c r="A13" s="28" t="s">
        <v>15</v>
      </c>
      <c r="B13" s="37" t="s">
        <v>50</v>
      </c>
      <c r="C13" s="37" t="s">
        <v>51</v>
      </c>
      <c r="D13" s="29">
        <v>7.6</v>
      </c>
      <c r="E13" s="40">
        <f t="shared" si="0"/>
        <v>6</v>
      </c>
      <c r="F13" s="29">
        <v>7.8</v>
      </c>
      <c r="G13" s="40">
        <f t="shared" si="1"/>
        <v>6</v>
      </c>
      <c r="H13" s="29">
        <v>7.4</v>
      </c>
      <c r="I13" s="40">
        <f t="shared" si="2"/>
        <v>5</v>
      </c>
      <c r="J13" s="29">
        <v>9.9</v>
      </c>
      <c r="K13" s="40">
        <f t="shared" si="3"/>
        <v>5</v>
      </c>
      <c r="L13" s="29">
        <v>11.3</v>
      </c>
      <c r="M13" s="40">
        <f t="shared" si="4"/>
        <v>6</v>
      </c>
      <c r="N13" s="47">
        <f t="shared" si="5"/>
        <v>44</v>
      </c>
      <c r="O13" s="48">
        <f t="shared" si="6"/>
        <v>6</v>
      </c>
      <c r="P13" s="40" t="str">
        <f t="shared" si="7"/>
        <v>F</v>
      </c>
      <c r="Q13" s="41"/>
    </row>
    <row r="15" spans="1:18" ht="16" customHeight="1" x14ac:dyDescent="0.3">
      <c r="B15" s="35" t="s">
        <v>87</v>
      </c>
      <c r="L15" s="43"/>
      <c r="P15" s="36"/>
    </row>
    <row r="16" spans="1:18" ht="16" customHeight="1" x14ac:dyDescent="0.3">
      <c r="A16" s="33"/>
      <c r="L16" s="43"/>
    </row>
    <row r="17" spans="1:16" ht="16" customHeight="1" x14ac:dyDescent="0.3">
      <c r="A17" s="31">
        <v>47</v>
      </c>
      <c r="B17" s="37" t="s">
        <v>106</v>
      </c>
      <c r="C17" s="37" t="s">
        <v>18</v>
      </c>
      <c r="D17" s="29">
        <v>13.15</v>
      </c>
      <c r="E17" s="40">
        <f t="shared" ref="E17:E33" si="8">RANK(D17,D$17:D$33)</f>
        <v>2</v>
      </c>
      <c r="F17" s="29">
        <v>13</v>
      </c>
      <c r="G17" s="40">
        <f t="shared" ref="G17:G33" si="9">RANK(F17,F$17:F$33)</f>
        <v>1</v>
      </c>
      <c r="H17" s="29">
        <v>10.6</v>
      </c>
      <c r="I17" s="40">
        <f t="shared" ref="I17:I33" si="10">RANK(H17,H$17:H$33)</f>
        <v>8</v>
      </c>
      <c r="J17" s="29">
        <v>11.4</v>
      </c>
      <c r="K17" s="40">
        <f t="shared" ref="K17:K33" si="11">RANK(J17,J$17:J$33)</f>
        <v>5</v>
      </c>
      <c r="L17" s="29">
        <v>12.9</v>
      </c>
      <c r="M17" s="40">
        <f t="shared" ref="M17:M33" si="12">RANK(L17,L$17:L$33)</f>
        <v>3</v>
      </c>
      <c r="N17" s="47">
        <f t="shared" ref="N17:N33" si="13">D17+F17+H17+J17+L17</f>
        <v>61.05</v>
      </c>
      <c r="O17" s="48">
        <f t="shared" ref="O17:O33" si="14">RANK(N17,N$17:N$33)</f>
        <v>1</v>
      </c>
      <c r="P17" s="40" t="str">
        <f t="shared" ref="P17:P33" si="15">IF(N17&lt;47.5,"F",(IF(N17&lt;55,"P",(IF(N17&lt;60,"C","D")))))</f>
        <v>D</v>
      </c>
    </row>
    <row r="18" spans="1:16" ht="16" customHeight="1" x14ac:dyDescent="0.3">
      <c r="A18" s="28" t="s">
        <v>109</v>
      </c>
      <c r="B18" s="37" t="s">
        <v>110</v>
      </c>
      <c r="C18" s="37" t="s">
        <v>62</v>
      </c>
      <c r="D18" s="29">
        <v>12.65</v>
      </c>
      <c r="E18" s="40">
        <f t="shared" si="8"/>
        <v>11</v>
      </c>
      <c r="F18" s="29">
        <v>12.6</v>
      </c>
      <c r="G18" s="40">
        <f t="shared" si="9"/>
        <v>3</v>
      </c>
      <c r="H18" s="29">
        <v>11.05</v>
      </c>
      <c r="I18" s="40">
        <f t="shared" si="10"/>
        <v>5</v>
      </c>
      <c r="J18" s="29">
        <v>11.65</v>
      </c>
      <c r="K18" s="40">
        <f t="shared" si="11"/>
        <v>4</v>
      </c>
      <c r="L18" s="29">
        <v>13.05</v>
      </c>
      <c r="M18" s="40">
        <f t="shared" si="12"/>
        <v>2</v>
      </c>
      <c r="N18" s="47">
        <f t="shared" si="13"/>
        <v>61</v>
      </c>
      <c r="O18" s="48">
        <f t="shared" si="14"/>
        <v>2</v>
      </c>
      <c r="P18" s="40" t="str">
        <f t="shared" si="15"/>
        <v>D</v>
      </c>
    </row>
    <row r="19" spans="1:16" ht="16" customHeight="1" x14ac:dyDescent="0.3">
      <c r="A19" s="32" t="s">
        <v>111</v>
      </c>
      <c r="B19" s="37" t="s">
        <v>112</v>
      </c>
      <c r="C19" s="37" t="s">
        <v>48</v>
      </c>
      <c r="D19" s="29">
        <v>12.9</v>
      </c>
      <c r="E19" s="40">
        <f t="shared" si="8"/>
        <v>5</v>
      </c>
      <c r="F19" s="29">
        <v>12</v>
      </c>
      <c r="G19" s="40">
        <f t="shared" si="9"/>
        <v>8</v>
      </c>
      <c r="H19" s="29">
        <v>10.45</v>
      </c>
      <c r="I19" s="40">
        <f t="shared" si="10"/>
        <v>11</v>
      </c>
      <c r="J19" s="29">
        <v>12.25</v>
      </c>
      <c r="K19" s="40">
        <f t="shared" si="11"/>
        <v>1</v>
      </c>
      <c r="L19" s="29">
        <v>13.15</v>
      </c>
      <c r="M19" s="40">
        <f t="shared" si="12"/>
        <v>1</v>
      </c>
      <c r="N19" s="47">
        <f t="shared" si="13"/>
        <v>60.749999999999993</v>
      </c>
      <c r="O19" s="48">
        <f t="shared" si="14"/>
        <v>3</v>
      </c>
      <c r="P19" s="40" t="str">
        <f t="shared" si="15"/>
        <v>D</v>
      </c>
    </row>
    <row r="20" spans="1:16" ht="16" customHeight="1" x14ac:dyDescent="0.3">
      <c r="A20" s="28" t="s">
        <v>113</v>
      </c>
      <c r="B20" s="37" t="s">
        <v>114</v>
      </c>
      <c r="C20" s="37" t="s">
        <v>48</v>
      </c>
      <c r="D20" s="29">
        <v>13.1</v>
      </c>
      <c r="E20" s="40">
        <f t="shared" si="8"/>
        <v>3</v>
      </c>
      <c r="F20" s="29">
        <v>11.65</v>
      </c>
      <c r="G20" s="40">
        <f t="shared" si="9"/>
        <v>12</v>
      </c>
      <c r="H20" s="29">
        <v>11</v>
      </c>
      <c r="I20" s="40">
        <f t="shared" si="10"/>
        <v>6</v>
      </c>
      <c r="J20" s="29">
        <v>12.05</v>
      </c>
      <c r="K20" s="40">
        <f t="shared" si="11"/>
        <v>2</v>
      </c>
      <c r="L20" s="29">
        <v>12.7</v>
      </c>
      <c r="M20" s="40">
        <f t="shared" si="12"/>
        <v>4</v>
      </c>
      <c r="N20" s="47">
        <f t="shared" si="13"/>
        <v>60.5</v>
      </c>
      <c r="O20" s="48">
        <f t="shared" si="14"/>
        <v>4</v>
      </c>
      <c r="P20" s="40" t="str">
        <f t="shared" si="15"/>
        <v>D</v>
      </c>
    </row>
    <row r="21" spans="1:16" ht="16" customHeight="1" x14ac:dyDescent="0.3">
      <c r="A21" s="28">
        <v>37</v>
      </c>
      <c r="B21" s="37" t="s">
        <v>88</v>
      </c>
      <c r="C21" s="37" t="s">
        <v>51</v>
      </c>
      <c r="D21" s="29">
        <v>12.7</v>
      </c>
      <c r="E21" s="40">
        <f t="shared" si="8"/>
        <v>8</v>
      </c>
      <c r="F21" s="29">
        <v>12.1</v>
      </c>
      <c r="G21" s="40">
        <f t="shared" si="9"/>
        <v>7</v>
      </c>
      <c r="H21" s="29">
        <v>11.55</v>
      </c>
      <c r="I21" s="40">
        <f t="shared" si="10"/>
        <v>2</v>
      </c>
      <c r="J21" s="29">
        <v>10.65</v>
      </c>
      <c r="K21" s="40">
        <f t="shared" si="11"/>
        <v>9</v>
      </c>
      <c r="L21" s="29">
        <v>12.4</v>
      </c>
      <c r="M21" s="40">
        <f t="shared" si="12"/>
        <v>8</v>
      </c>
      <c r="N21" s="47">
        <f t="shared" si="13"/>
        <v>59.399999999999991</v>
      </c>
      <c r="O21" s="48">
        <f t="shared" si="14"/>
        <v>5</v>
      </c>
      <c r="P21" s="40" t="str">
        <f t="shared" si="15"/>
        <v>C</v>
      </c>
    </row>
    <row r="22" spans="1:16" ht="16" customHeight="1" x14ac:dyDescent="0.3">
      <c r="A22" s="28" t="s">
        <v>104</v>
      </c>
      <c r="B22" s="37" t="s">
        <v>105</v>
      </c>
      <c r="C22" s="37" t="s">
        <v>42</v>
      </c>
      <c r="D22" s="29">
        <v>13.1</v>
      </c>
      <c r="E22" s="40">
        <f t="shared" si="8"/>
        <v>3</v>
      </c>
      <c r="F22" s="29">
        <v>10.6</v>
      </c>
      <c r="G22" s="40">
        <f t="shared" si="9"/>
        <v>15</v>
      </c>
      <c r="H22" s="29">
        <v>12.25</v>
      </c>
      <c r="I22" s="40">
        <f t="shared" si="10"/>
        <v>1</v>
      </c>
      <c r="J22" s="29">
        <v>11.7</v>
      </c>
      <c r="K22" s="40">
        <f t="shared" si="11"/>
        <v>3</v>
      </c>
      <c r="L22" s="29">
        <v>11.7</v>
      </c>
      <c r="M22" s="40">
        <f t="shared" si="12"/>
        <v>12</v>
      </c>
      <c r="N22" s="47">
        <f t="shared" si="13"/>
        <v>59.350000000000009</v>
      </c>
      <c r="O22" s="48">
        <f t="shared" si="14"/>
        <v>6</v>
      </c>
      <c r="P22" s="40" t="str">
        <f t="shared" si="15"/>
        <v>C</v>
      </c>
    </row>
    <row r="23" spans="1:16" ht="16" customHeight="1" x14ac:dyDescent="0.3">
      <c r="A23" s="31" t="s">
        <v>89</v>
      </c>
      <c r="B23" s="37" t="s">
        <v>90</v>
      </c>
      <c r="C23" s="37" t="s">
        <v>51</v>
      </c>
      <c r="D23" s="29">
        <v>12.7</v>
      </c>
      <c r="E23" s="40">
        <f t="shared" si="8"/>
        <v>8</v>
      </c>
      <c r="F23" s="29">
        <v>12.7</v>
      </c>
      <c r="G23" s="40">
        <f t="shared" si="9"/>
        <v>2</v>
      </c>
      <c r="H23" s="29">
        <v>10.5</v>
      </c>
      <c r="I23" s="40">
        <f t="shared" si="10"/>
        <v>9</v>
      </c>
      <c r="J23" s="29">
        <v>10.5</v>
      </c>
      <c r="K23" s="40">
        <f t="shared" si="11"/>
        <v>10</v>
      </c>
      <c r="L23" s="29">
        <v>12.6</v>
      </c>
      <c r="M23" s="40">
        <f t="shared" si="12"/>
        <v>5</v>
      </c>
      <c r="N23" s="47">
        <f t="shared" si="13"/>
        <v>59</v>
      </c>
      <c r="O23" s="48">
        <f t="shared" si="14"/>
        <v>7</v>
      </c>
      <c r="P23" s="40" t="str">
        <f t="shared" si="15"/>
        <v>C</v>
      </c>
    </row>
    <row r="24" spans="1:16" ht="16" customHeight="1" x14ac:dyDescent="0.3">
      <c r="A24" s="28" t="s">
        <v>96</v>
      </c>
      <c r="B24" s="37" t="s">
        <v>97</v>
      </c>
      <c r="C24" s="37" t="s">
        <v>98</v>
      </c>
      <c r="D24" s="29">
        <v>13.4</v>
      </c>
      <c r="E24" s="40">
        <f t="shared" si="8"/>
        <v>1</v>
      </c>
      <c r="F24" s="29">
        <v>12</v>
      </c>
      <c r="G24" s="40">
        <f t="shared" si="9"/>
        <v>8</v>
      </c>
      <c r="H24" s="29">
        <v>11.45</v>
      </c>
      <c r="I24" s="40">
        <f t="shared" si="10"/>
        <v>3</v>
      </c>
      <c r="J24" s="29">
        <v>11.05</v>
      </c>
      <c r="K24" s="40">
        <f t="shared" si="11"/>
        <v>6</v>
      </c>
      <c r="L24" s="29">
        <v>10.95</v>
      </c>
      <c r="M24" s="40">
        <f t="shared" si="12"/>
        <v>17</v>
      </c>
      <c r="N24" s="47">
        <f t="shared" si="13"/>
        <v>58.849999999999994</v>
      </c>
      <c r="O24" s="48">
        <f t="shared" si="14"/>
        <v>8</v>
      </c>
      <c r="P24" s="40" t="str">
        <f t="shared" si="15"/>
        <v>C</v>
      </c>
    </row>
    <row r="25" spans="1:16" ht="16" customHeight="1" x14ac:dyDescent="0.3">
      <c r="A25" s="28">
        <v>41</v>
      </c>
      <c r="B25" s="37" t="s">
        <v>94</v>
      </c>
      <c r="C25" s="37" t="s">
        <v>95</v>
      </c>
      <c r="D25" s="29">
        <v>11.65</v>
      </c>
      <c r="E25" s="40">
        <f t="shared" si="8"/>
        <v>17</v>
      </c>
      <c r="F25" s="29">
        <v>12.5</v>
      </c>
      <c r="G25" s="40">
        <f t="shared" si="9"/>
        <v>4</v>
      </c>
      <c r="H25" s="29">
        <v>11.4</v>
      </c>
      <c r="I25" s="40">
        <f t="shared" si="10"/>
        <v>4</v>
      </c>
      <c r="J25" s="29">
        <v>10.7</v>
      </c>
      <c r="K25" s="40">
        <f t="shared" si="11"/>
        <v>8</v>
      </c>
      <c r="L25" s="29">
        <v>12.5</v>
      </c>
      <c r="M25" s="40">
        <f t="shared" si="12"/>
        <v>6</v>
      </c>
      <c r="N25" s="47">
        <f t="shared" si="13"/>
        <v>58.75</v>
      </c>
      <c r="O25" s="48">
        <f t="shared" si="14"/>
        <v>9</v>
      </c>
      <c r="P25" s="40" t="str">
        <f t="shared" si="15"/>
        <v>C</v>
      </c>
    </row>
    <row r="26" spans="1:16" ht="16" customHeight="1" x14ac:dyDescent="0.3">
      <c r="A26" s="31" t="s">
        <v>107</v>
      </c>
      <c r="B26" s="37" t="s">
        <v>108</v>
      </c>
      <c r="C26" s="37" t="s">
        <v>23</v>
      </c>
      <c r="D26" s="29">
        <v>12.8</v>
      </c>
      <c r="E26" s="40">
        <f t="shared" si="8"/>
        <v>6</v>
      </c>
      <c r="F26" s="29">
        <v>12.4</v>
      </c>
      <c r="G26" s="40">
        <f t="shared" si="9"/>
        <v>5</v>
      </c>
      <c r="H26" s="29">
        <v>10.85</v>
      </c>
      <c r="I26" s="40">
        <f t="shared" si="10"/>
        <v>7</v>
      </c>
      <c r="J26" s="29">
        <v>10.5</v>
      </c>
      <c r="K26" s="40">
        <f t="shared" si="11"/>
        <v>10</v>
      </c>
      <c r="L26" s="29">
        <v>11.75</v>
      </c>
      <c r="M26" s="40">
        <f t="shared" si="12"/>
        <v>11</v>
      </c>
      <c r="N26" s="47">
        <f t="shared" si="13"/>
        <v>58.300000000000004</v>
      </c>
      <c r="O26" s="48">
        <f t="shared" si="14"/>
        <v>10</v>
      </c>
      <c r="P26" s="40" t="str">
        <f t="shared" si="15"/>
        <v>C</v>
      </c>
    </row>
    <row r="27" spans="1:16" ht="16" customHeight="1" x14ac:dyDescent="0.3">
      <c r="A27" s="28" t="s">
        <v>91</v>
      </c>
      <c r="B27" s="37" t="s">
        <v>92</v>
      </c>
      <c r="C27" s="37" t="s">
        <v>56</v>
      </c>
      <c r="D27" s="29">
        <v>12.2</v>
      </c>
      <c r="E27" s="40">
        <f t="shared" si="8"/>
        <v>14</v>
      </c>
      <c r="F27" s="29">
        <v>12.3</v>
      </c>
      <c r="G27" s="40">
        <f t="shared" si="9"/>
        <v>6</v>
      </c>
      <c r="H27" s="29">
        <v>10.3</v>
      </c>
      <c r="I27" s="40">
        <f t="shared" si="10"/>
        <v>12</v>
      </c>
      <c r="J27" s="29">
        <v>9.15</v>
      </c>
      <c r="K27" s="40">
        <f t="shared" si="11"/>
        <v>17</v>
      </c>
      <c r="L27" s="29">
        <v>11.85</v>
      </c>
      <c r="M27" s="40">
        <f t="shared" si="12"/>
        <v>10</v>
      </c>
      <c r="N27" s="47">
        <f t="shared" si="13"/>
        <v>55.8</v>
      </c>
      <c r="O27" s="48">
        <f t="shared" si="14"/>
        <v>11</v>
      </c>
      <c r="P27" s="40" t="str">
        <f t="shared" si="15"/>
        <v>C</v>
      </c>
    </row>
    <row r="28" spans="1:16" ht="16" customHeight="1" x14ac:dyDescent="0.3">
      <c r="A28" s="31" t="s">
        <v>115</v>
      </c>
      <c r="B28" s="37" t="s">
        <v>116</v>
      </c>
      <c r="C28" s="37" t="s">
        <v>44</v>
      </c>
      <c r="D28" s="29">
        <v>12.4</v>
      </c>
      <c r="E28" s="40">
        <f t="shared" si="8"/>
        <v>12</v>
      </c>
      <c r="F28" s="29">
        <v>11.7</v>
      </c>
      <c r="G28" s="40">
        <f t="shared" si="9"/>
        <v>11</v>
      </c>
      <c r="H28" s="29">
        <v>10.3</v>
      </c>
      <c r="I28" s="40">
        <f t="shared" si="10"/>
        <v>12</v>
      </c>
      <c r="J28" s="29">
        <v>9.9499999999999993</v>
      </c>
      <c r="K28" s="40">
        <f t="shared" si="11"/>
        <v>14</v>
      </c>
      <c r="L28" s="29">
        <v>11.35</v>
      </c>
      <c r="M28" s="40">
        <f t="shared" si="12"/>
        <v>15</v>
      </c>
      <c r="N28" s="47">
        <f t="shared" si="13"/>
        <v>55.70000000000001</v>
      </c>
      <c r="O28" s="48">
        <f t="shared" si="14"/>
        <v>12</v>
      </c>
      <c r="P28" s="40" t="str">
        <f t="shared" si="15"/>
        <v>C</v>
      </c>
    </row>
    <row r="29" spans="1:16" ht="16" customHeight="1" x14ac:dyDescent="0.3">
      <c r="A29" s="28">
        <v>44</v>
      </c>
      <c r="B29" s="37" t="s">
        <v>101</v>
      </c>
      <c r="C29" s="37" t="s">
        <v>59</v>
      </c>
      <c r="D29" s="29">
        <v>12.1</v>
      </c>
      <c r="E29" s="40">
        <f t="shared" si="8"/>
        <v>15</v>
      </c>
      <c r="F29" s="29">
        <v>12</v>
      </c>
      <c r="G29" s="40">
        <f t="shared" si="9"/>
        <v>8</v>
      </c>
      <c r="H29" s="29">
        <v>8.9499999999999993</v>
      </c>
      <c r="I29" s="40">
        <f t="shared" si="10"/>
        <v>15</v>
      </c>
      <c r="J29" s="29">
        <v>9.75</v>
      </c>
      <c r="K29" s="40">
        <f t="shared" si="11"/>
        <v>16</v>
      </c>
      <c r="L29" s="29">
        <v>12.5</v>
      </c>
      <c r="M29" s="40">
        <f t="shared" si="12"/>
        <v>6</v>
      </c>
      <c r="N29" s="47">
        <f t="shared" si="13"/>
        <v>55.3</v>
      </c>
      <c r="O29" s="48">
        <f t="shared" si="14"/>
        <v>13</v>
      </c>
      <c r="P29" s="40" t="str">
        <f t="shared" si="15"/>
        <v>C</v>
      </c>
    </row>
    <row r="30" spans="1:16" ht="16" customHeight="1" x14ac:dyDescent="0.3">
      <c r="A30" s="28">
        <v>40</v>
      </c>
      <c r="B30" s="37" t="s">
        <v>93</v>
      </c>
      <c r="C30" s="37" t="s">
        <v>56</v>
      </c>
      <c r="D30" s="29">
        <v>12.7</v>
      </c>
      <c r="E30" s="40">
        <f t="shared" si="8"/>
        <v>8</v>
      </c>
      <c r="F30" s="29">
        <v>11.35</v>
      </c>
      <c r="G30" s="40">
        <f t="shared" si="9"/>
        <v>14</v>
      </c>
      <c r="H30" s="29">
        <v>8.9499999999999993</v>
      </c>
      <c r="I30" s="40">
        <f t="shared" si="10"/>
        <v>15</v>
      </c>
      <c r="J30" s="29">
        <v>10.45</v>
      </c>
      <c r="K30" s="40">
        <f t="shared" si="11"/>
        <v>12</v>
      </c>
      <c r="L30" s="29">
        <v>11.3</v>
      </c>
      <c r="M30" s="40">
        <f t="shared" si="12"/>
        <v>16</v>
      </c>
      <c r="N30" s="47">
        <f t="shared" si="13"/>
        <v>54.75</v>
      </c>
      <c r="O30" s="48">
        <f t="shared" si="14"/>
        <v>14</v>
      </c>
      <c r="P30" s="40" t="str">
        <f t="shared" si="15"/>
        <v>P</v>
      </c>
    </row>
    <row r="31" spans="1:16" ht="16" customHeight="1" x14ac:dyDescent="0.3">
      <c r="A31" s="31" t="s">
        <v>102</v>
      </c>
      <c r="B31" s="37" t="s">
        <v>103</v>
      </c>
      <c r="C31" s="37" t="s">
        <v>42</v>
      </c>
      <c r="D31" s="29">
        <v>12.8</v>
      </c>
      <c r="E31" s="40">
        <f t="shared" si="8"/>
        <v>6</v>
      </c>
      <c r="F31" s="29">
        <v>10.6</v>
      </c>
      <c r="G31" s="40">
        <f t="shared" si="9"/>
        <v>15</v>
      </c>
      <c r="H31" s="29">
        <v>9.25</v>
      </c>
      <c r="I31" s="40">
        <f t="shared" si="10"/>
        <v>14</v>
      </c>
      <c r="J31" s="29">
        <v>9.8000000000000007</v>
      </c>
      <c r="K31" s="40">
        <f t="shared" si="11"/>
        <v>15</v>
      </c>
      <c r="L31" s="29">
        <v>12.1</v>
      </c>
      <c r="M31" s="40">
        <f t="shared" si="12"/>
        <v>9</v>
      </c>
      <c r="N31" s="47">
        <f t="shared" si="13"/>
        <v>54.550000000000004</v>
      </c>
      <c r="O31" s="48">
        <f t="shared" si="14"/>
        <v>15</v>
      </c>
      <c r="P31" s="40" t="str">
        <f t="shared" si="15"/>
        <v>P</v>
      </c>
    </row>
    <row r="32" spans="1:16" ht="16" customHeight="1" x14ac:dyDescent="0.3">
      <c r="A32" s="28" t="s">
        <v>117</v>
      </c>
      <c r="B32" s="37" t="s">
        <v>118</v>
      </c>
      <c r="C32" s="37" t="s">
        <v>44</v>
      </c>
      <c r="D32" s="29">
        <v>12.3</v>
      </c>
      <c r="E32" s="40">
        <f t="shared" si="8"/>
        <v>13</v>
      </c>
      <c r="F32" s="29">
        <v>11.5</v>
      </c>
      <c r="G32" s="40">
        <f t="shared" si="9"/>
        <v>13</v>
      </c>
      <c r="H32" s="29">
        <v>8.5500000000000007</v>
      </c>
      <c r="I32" s="40">
        <f t="shared" si="10"/>
        <v>17</v>
      </c>
      <c r="J32" s="29">
        <v>10.1</v>
      </c>
      <c r="K32" s="40">
        <f t="shared" si="11"/>
        <v>13</v>
      </c>
      <c r="L32" s="29">
        <v>11.45</v>
      </c>
      <c r="M32" s="40">
        <f t="shared" si="12"/>
        <v>14</v>
      </c>
      <c r="N32" s="47">
        <f t="shared" si="13"/>
        <v>53.900000000000006</v>
      </c>
      <c r="O32" s="48">
        <f t="shared" si="14"/>
        <v>16</v>
      </c>
      <c r="P32" s="40" t="str">
        <f t="shared" si="15"/>
        <v>P</v>
      </c>
    </row>
    <row r="33" spans="1:16" ht="16" customHeight="1" x14ac:dyDescent="0.3">
      <c r="A33" s="28" t="s">
        <v>99</v>
      </c>
      <c r="B33" s="37" t="s">
        <v>100</v>
      </c>
      <c r="C33" s="37" t="s">
        <v>98</v>
      </c>
      <c r="D33" s="29">
        <v>11.85</v>
      </c>
      <c r="E33" s="40">
        <f t="shared" si="8"/>
        <v>16</v>
      </c>
      <c r="F33" s="29">
        <v>8.6</v>
      </c>
      <c r="G33" s="40">
        <f t="shared" si="9"/>
        <v>17</v>
      </c>
      <c r="H33" s="29">
        <v>10.5</v>
      </c>
      <c r="I33" s="40">
        <f t="shared" si="10"/>
        <v>9</v>
      </c>
      <c r="J33" s="29">
        <v>10.95</v>
      </c>
      <c r="K33" s="40">
        <f t="shared" si="11"/>
        <v>7</v>
      </c>
      <c r="L33" s="29">
        <v>11.55</v>
      </c>
      <c r="M33" s="40">
        <f t="shared" si="12"/>
        <v>13</v>
      </c>
      <c r="N33" s="47">
        <f t="shared" si="13"/>
        <v>53.45</v>
      </c>
      <c r="O33" s="48">
        <f t="shared" si="14"/>
        <v>17</v>
      </c>
      <c r="P33" s="40" t="str">
        <f t="shared" si="15"/>
        <v>P</v>
      </c>
    </row>
    <row r="35" spans="1:16" ht="16" customHeight="1" x14ac:dyDescent="0.3">
      <c r="B35" s="35" t="s">
        <v>119</v>
      </c>
      <c r="L35" s="43"/>
      <c r="P35" s="36"/>
    </row>
    <row r="36" spans="1:16" ht="16" customHeight="1" x14ac:dyDescent="0.3">
      <c r="A36" s="33"/>
      <c r="L36" s="43"/>
    </row>
    <row r="37" spans="1:16" ht="16" customHeight="1" x14ac:dyDescent="0.3">
      <c r="A37" s="28">
        <v>58</v>
      </c>
      <c r="B37" s="37" t="s">
        <v>125</v>
      </c>
      <c r="C37" s="37" t="s">
        <v>62</v>
      </c>
      <c r="D37" s="29">
        <v>13.4</v>
      </c>
      <c r="E37" s="40">
        <f t="shared" ref="E37:E55" si="16">RANK(D37,D$37:D$55)</f>
        <v>1</v>
      </c>
      <c r="F37" s="29">
        <v>12.6</v>
      </c>
      <c r="G37" s="40">
        <f t="shared" ref="G37:G55" si="17">RANK(F37,F$37:F$55)</f>
        <v>9</v>
      </c>
      <c r="H37" s="29">
        <v>11.05</v>
      </c>
      <c r="I37" s="40">
        <f t="shared" ref="I37:I55" si="18">RANK(H37,H$37:H$55)</f>
        <v>5</v>
      </c>
      <c r="J37" s="29">
        <v>12.5</v>
      </c>
      <c r="K37" s="40">
        <f t="shared" ref="K37:K55" si="19">RANK(J37,J$37:J$55)</f>
        <v>1</v>
      </c>
      <c r="L37" s="29">
        <v>12.7</v>
      </c>
      <c r="M37" s="40">
        <f t="shared" ref="M37:M55" si="20">RANK(L37,L$37:L$55)</f>
        <v>1</v>
      </c>
      <c r="N37" s="47">
        <f t="shared" ref="N37:N55" si="21">D37+F37+H37+J37+L37</f>
        <v>62.25</v>
      </c>
      <c r="O37" s="48">
        <f t="shared" ref="O37:O55" si="22">RANK(N37,N$37:N$55)</f>
        <v>1</v>
      </c>
      <c r="P37" s="40" t="str">
        <f t="shared" ref="P37:P55" si="23">IF(N37&lt;47.5,"F",(IF(N37&lt;55,"P",(IF(N37&lt;60,"C","D")))))</f>
        <v>D</v>
      </c>
    </row>
    <row r="38" spans="1:16" ht="16" customHeight="1" x14ac:dyDescent="0.3">
      <c r="A38" s="31" t="s">
        <v>122</v>
      </c>
      <c r="B38" s="37" t="s">
        <v>123</v>
      </c>
      <c r="C38" s="37" t="s">
        <v>62</v>
      </c>
      <c r="D38" s="29">
        <v>12.85</v>
      </c>
      <c r="E38" s="40">
        <f t="shared" si="16"/>
        <v>9</v>
      </c>
      <c r="F38" s="29">
        <v>12.8</v>
      </c>
      <c r="G38" s="40">
        <f t="shared" si="17"/>
        <v>4</v>
      </c>
      <c r="H38" s="29">
        <v>11.85</v>
      </c>
      <c r="I38" s="40">
        <f t="shared" si="18"/>
        <v>2</v>
      </c>
      <c r="J38" s="29">
        <v>11.7</v>
      </c>
      <c r="K38" s="40">
        <f t="shared" si="19"/>
        <v>4</v>
      </c>
      <c r="L38" s="29">
        <v>12.15</v>
      </c>
      <c r="M38" s="40">
        <f t="shared" si="20"/>
        <v>3</v>
      </c>
      <c r="N38" s="47">
        <f t="shared" si="21"/>
        <v>61.35</v>
      </c>
      <c r="O38" s="48">
        <f t="shared" si="22"/>
        <v>2</v>
      </c>
      <c r="P38" s="40" t="str">
        <f t="shared" si="23"/>
        <v>D</v>
      </c>
    </row>
    <row r="39" spans="1:16" ht="16" customHeight="1" x14ac:dyDescent="0.3">
      <c r="A39" s="30" t="s">
        <v>150</v>
      </c>
      <c r="B39" s="37" t="s">
        <v>151</v>
      </c>
      <c r="C39" s="37" t="s">
        <v>98</v>
      </c>
      <c r="D39" s="29">
        <v>12.9</v>
      </c>
      <c r="E39" s="40">
        <f t="shared" si="16"/>
        <v>8</v>
      </c>
      <c r="F39" s="29">
        <v>12.7</v>
      </c>
      <c r="G39" s="40">
        <f t="shared" si="17"/>
        <v>6</v>
      </c>
      <c r="H39" s="29">
        <v>11.55</v>
      </c>
      <c r="I39" s="40">
        <f t="shared" si="18"/>
        <v>3</v>
      </c>
      <c r="J39" s="29">
        <v>11.25</v>
      </c>
      <c r="K39" s="40">
        <f t="shared" si="19"/>
        <v>7</v>
      </c>
      <c r="L39" s="29">
        <v>12.1</v>
      </c>
      <c r="M39" s="40">
        <f t="shared" si="20"/>
        <v>6</v>
      </c>
      <c r="N39" s="47">
        <f t="shared" si="21"/>
        <v>60.500000000000007</v>
      </c>
      <c r="O39" s="48">
        <f t="shared" si="22"/>
        <v>3</v>
      </c>
      <c r="P39" s="40" t="str">
        <f t="shared" si="23"/>
        <v>D</v>
      </c>
    </row>
    <row r="40" spans="1:16" ht="16" customHeight="1" x14ac:dyDescent="0.3">
      <c r="A40" s="28">
        <v>57</v>
      </c>
      <c r="B40" s="37" t="s">
        <v>124</v>
      </c>
      <c r="C40" s="37" t="s">
        <v>62</v>
      </c>
      <c r="D40" s="29">
        <v>13.1</v>
      </c>
      <c r="E40" s="40">
        <f t="shared" si="16"/>
        <v>4</v>
      </c>
      <c r="F40" s="29">
        <v>12.85</v>
      </c>
      <c r="G40" s="40">
        <f t="shared" si="17"/>
        <v>3</v>
      </c>
      <c r="H40" s="29">
        <v>10.6</v>
      </c>
      <c r="I40" s="40">
        <f t="shared" si="18"/>
        <v>7</v>
      </c>
      <c r="J40" s="29">
        <v>12</v>
      </c>
      <c r="K40" s="40">
        <f t="shared" si="19"/>
        <v>3</v>
      </c>
      <c r="L40" s="29">
        <v>11.75</v>
      </c>
      <c r="M40" s="40">
        <f t="shared" si="20"/>
        <v>9</v>
      </c>
      <c r="N40" s="47">
        <f t="shared" si="21"/>
        <v>60.3</v>
      </c>
      <c r="O40" s="48">
        <f t="shared" si="22"/>
        <v>4</v>
      </c>
      <c r="P40" s="40" t="str">
        <f t="shared" si="23"/>
        <v>D</v>
      </c>
    </row>
    <row r="41" spans="1:16" ht="16" customHeight="1" x14ac:dyDescent="0.3">
      <c r="A41" s="28" t="s">
        <v>126</v>
      </c>
      <c r="B41" s="37" t="s">
        <v>127</v>
      </c>
      <c r="C41" s="37" t="s">
        <v>128</v>
      </c>
      <c r="D41" s="29">
        <v>12.95</v>
      </c>
      <c r="E41" s="40">
        <f t="shared" si="16"/>
        <v>6</v>
      </c>
      <c r="F41" s="29">
        <v>12.7</v>
      </c>
      <c r="G41" s="40">
        <f t="shared" si="17"/>
        <v>6</v>
      </c>
      <c r="H41" s="29">
        <v>10.7</v>
      </c>
      <c r="I41" s="40">
        <f t="shared" si="18"/>
        <v>6</v>
      </c>
      <c r="J41" s="29">
        <v>10.75</v>
      </c>
      <c r="K41" s="40">
        <f t="shared" si="19"/>
        <v>14</v>
      </c>
      <c r="L41" s="29">
        <v>12.1</v>
      </c>
      <c r="M41" s="40">
        <f t="shared" si="20"/>
        <v>6</v>
      </c>
      <c r="N41" s="47">
        <f t="shared" si="21"/>
        <v>59.199999999999996</v>
      </c>
      <c r="O41" s="48">
        <f t="shared" si="22"/>
        <v>5</v>
      </c>
      <c r="P41" s="40" t="str">
        <f t="shared" si="23"/>
        <v>C</v>
      </c>
    </row>
    <row r="42" spans="1:16" ht="16" customHeight="1" x14ac:dyDescent="0.3">
      <c r="A42" s="28" t="s">
        <v>130</v>
      </c>
      <c r="B42" s="37" t="s">
        <v>170</v>
      </c>
      <c r="C42" s="37" t="s">
        <v>128</v>
      </c>
      <c r="D42" s="29">
        <v>12.8</v>
      </c>
      <c r="E42" s="40">
        <f t="shared" si="16"/>
        <v>11</v>
      </c>
      <c r="F42" s="29">
        <v>12.3</v>
      </c>
      <c r="G42" s="40">
        <f t="shared" si="17"/>
        <v>15</v>
      </c>
      <c r="H42" s="29">
        <v>10.45</v>
      </c>
      <c r="I42" s="40">
        <f t="shared" si="18"/>
        <v>10</v>
      </c>
      <c r="J42" s="29">
        <v>11.5</v>
      </c>
      <c r="K42" s="40">
        <f t="shared" si="19"/>
        <v>6</v>
      </c>
      <c r="L42" s="29">
        <v>11.9</v>
      </c>
      <c r="M42" s="40">
        <f t="shared" si="20"/>
        <v>8</v>
      </c>
      <c r="N42" s="47">
        <f t="shared" si="21"/>
        <v>58.949999999999996</v>
      </c>
      <c r="O42" s="48">
        <f t="shared" si="22"/>
        <v>6</v>
      </c>
      <c r="P42" s="40" t="str">
        <f t="shared" si="23"/>
        <v>C</v>
      </c>
    </row>
    <row r="43" spans="1:16" ht="16" customHeight="1" x14ac:dyDescent="0.3">
      <c r="A43" s="28">
        <v>72</v>
      </c>
      <c r="B43" s="37" t="s">
        <v>143</v>
      </c>
      <c r="C43" s="37" t="s">
        <v>56</v>
      </c>
      <c r="D43" s="29">
        <v>12.55</v>
      </c>
      <c r="E43" s="40">
        <f t="shared" si="16"/>
        <v>17</v>
      </c>
      <c r="F43" s="29">
        <v>13</v>
      </c>
      <c r="G43" s="40">
        <f t="shared" si="17"/>
        <v>2</v>
      </c>
      <c r="H43" s="29">
        <v>9.6</v>
      </c>
      <c r="I43" s="40">
        <f t="shared" si="18"/>
        <v>14</v>
      </c>
      <c r="J43" s="29">
        <v>11.15</v>
      </c>
      <c r="K43" s="40">
        <f t="shared" si="19"/>
        <v>8</v>
      </c>
      <c r="L43" s="29">
        <v>12.2</v>
      </c>
      <c r="M43" s="40">
        <f t="shared" si="20"/>
        <v>2</v>
      </c>
      <c r="N43" s="47">
        <f t="shared" si="21"/>
        <v>58.5</v>
      </c>
      <c r="O43" s="48">
        <f t="shared" si="22"/>
        <v>7</v>
      </c>
      <c r="P43" s="40" t="str">
        <f t="shared" si="23"/>
        <v>C</v>
      </c>
    </row>
    <row r="44" spans="1:16" ht="16" customHeight="1" x14ac:dyDescent="0.3">
      <c r="A44" s="28">
        <v>71</v>
      </c>
      <c r="B44" s="37" t="s">
        <v>142</v>
      </c>
      <c r="C44" s="37" t="s">
        <v>51</v>
      </c>
      <c r="D44" s="29">
        <v>13.2</v>
      </c>
      <c r="E44" s="40">
        <f t="shared" si="16"/>
        <v>2</v>
      </c>
      <c r="F44" s="29">
        <v>12.5</v>
      </c>
      <c r="G44" s="40">
        <f t="shared" si="17"/>
        <v>11</v>
      </c>
      <c r="H44" s="29">
        <v>10</v>
      </c>
      <c r="I44" s="40">
        <f t="shared" si="18"/>
        <v>11</v>
      </c>
      <c r="J44" s="29">
        <v>11</v>
      </c>
      <c r="K44" s="40">
        <f t="shared" si="19"/>
        <v>10</v>
      </c>
      <c r="L44" s="29">
        <v>11.75</v>
      </c>
      <c r="M44" s="40">
        <f t="shared" si="20"/>
        <v>9</v>
      </c>
      <c r="N44" s="47">
        <f t="shared" si="21"/>
        <v>58.45</v>
      </c>
      <c r="O44" s="48">
        <f t="shared" si="22"/>
        <v>8</v>
      </c>
      <c r="P44" s="40" t="str">
        <f t="shared" si="23"/>
        <v>C</v>
      </c>
    </row>
    <row r="45" spans="1:16" ht="16" customHeight="1" x14ac:dyDescent="0.3">
      <c r="A45" s="28" t="s">
        <v>148</v>
      </c>
      <c r="B45" s="37" t="s">
        <v>149</v>
      </c>
      <c r="C45" s="37" t="s">
        <v>98</v>
      </c>
      <c r="D45" s="29">
        <v>12.85</v>
      </c>
      <c r="E45" s="40">
        <f t="shared" si="16"/>
        <v>9</v>
      </c>
      <c r="F45" s="29">
        <v>12.35</v>
      </c>
      <c r="G45" s="40">
        <f t="shared" si="17"/>
        <v>14</v>
      </c>
      <c r="H45" s="29">
        <v>9.75</v>
      </c>
      <c r="I45" s="40">
        <f t="shared" si="18"/>
        <v>13</v>
      </c>
      <c r="J45" s="29">
        <v>11.65</v>
      </c>
      <c r="K45" s="40">
        <f t="shared" si="19"/>
        <v>5</v>
      </c>
      <c r="L45" s="29">
        <v>11.55</v>
      </c>
      <c r="M45" s="40">
        <f t="shared" si="20"/>
        <v>12</v>
      </c>
      <c r="N45" s="47">
        <f t="shared" si="21"/>
        <v>58.150000000000006</v>
      </c>
      <c r="O45" s="48">
        <f t="shared" si="22"/>
        <v>9</v>
      </c>
      <c r="P45" s="40" t="str">
        <f t="shared" si="23"/>
        <v>C</v>
      </c>
    </row>
    <row r="46" spans="1:16" ht="16" customHeight="1" x14ac:dyDescent="0.3">
      <c r="A46" s="28">
        <v>60</v>
      </c>
      <c r="B46" s="37" t="s">
        <v>129</v>
      </c>
      <c r="C46" s="37" t="s">
        <v>128</v>
      </c>
      <c r="D46" s="29">
        <v>12.7</v>
      </c>
      <c r="E46" s="40">
        <f t="shared" si="16"/>
        <v>13</v>
      </c>
      <c r="F46" s="29">
        <v>12.4</v>
      </c>
      <c r="G46" s="40">
        <f t="shared" si="17"/>
        <v>13</v>
      </c>
      <c r="H46" s="29">
        <v>10.5</v>
      </c>
      <c r="I46" s="40">
        <f t="shared" si="18"/>
        <v>9</v>
      </c>
      <c r="J46" s="29">
        <v>10.050000000000001</v>
      </c>
      <c r="K46" s="40">
        <f t="shared" si="19"/>
        <v>18</v>
      </c>
      <c r="L46" s="29">
        <v>12.15</v>
      </c>
      <c r="M46" s="40">
        <f t="shared" si="20"/>
        <v>3</v>
      </c>
      <c r="N46" s="47">
        <f t="shared" si="21"/>
        <v>57.800000000000004</v>
      </c>
      <c r="O46" s="48">
        <f t="shared" si="22"/>
        <v>10</v>
      </c>
      <c r="P46" s="40" t="str">
        <f t="shared" si="23"/>
        <v>C</v>
      </c>
    </row>
    <row r="47" spans="1:16" ht="16" customHeight="1" x14ac:dyDescent="0.3">
      <c r="A47" s="31" t="s">
        <v>132</v>
      </c>
      <c r="B47" s="37" t="s">
        <v>133</v>
      </c>
      <c r="C47" s="37" t="s">
        <v>131</v>
      </c>
      <c r="D47" s="29">
        <v>13.15</v>
      </c>
      <c r="E47" s="40">
        <f t="shared" si="16"/>
        <v>3</v>
      </c>
      <c r="F47" s="29">
        <v>13.05</v>
      </c>
      <c r="G47" s="40">
        <f t="shared" si="17"/>
        <v>1</v>
      </c>
      <c r="H47" s="29">
        <v>11.95</v>
      </c>
      <c r="I47" s="40">
        <f t="shared" si="18"/>
        <v>1</v>
      </c>
      <c r="J47" s="29">
        <v>7.4</v>
      </c>
      <c r="K47" s="40">
        <f t="shared" si="19"/>
        <v>19</v>
      </c>
      <c r="L47" s="29">
        <v>12.15</v>
      </c>
      <c r="M47" s="40">
        <f t="shared" si="20"/>
        <v>3</v>
      </c>
      <c r="N47" s="47">
        <f t="shared" si="21"/>
        <v>57.7</v>
      </c>
      <c r="O47" s="48">
        <f t="shared" si="22"/>
        <v>11</v>
      </c>
      <c r="P47" s="40" t="str">
        <f t="shared" si="23"/>
        <v>C</v>
      </c>
    </row>
    <row r="48" spans="1:16" ht="16" customHeight="1" x14ac:dyDescent="0.3">
      <c r="A48" s="31" t="s">
        <v>139</v>
      </c>
      <c r="B48" s="37" t="s">
        <v>140</v>
      </c>
      <c r="C48" s="37" t="s">
        <v>141</v>
      </c>
      <c r="D48" s="29">
        <v>12.7</v>
      </c>
      <c r="E48" s="40">
        <f t="shared" si="16"/>
        <v>13</v>
      </c>
      <c r="F48" s="29">
        <v>12.55</v>
      </c>
      <c r="G48" s="40">
        <f t="shared" si="17"/>
        <v>10</v>
      </c>
      <c r="H48" s="29">
        <v>8.65</v>
      </c>
      <c r="I48" s="40">
        <f t="shared" si="18"/>
        <v>16</v>
      </c>
      <c r="J48" s="29">
        <v>12.25</v>
      </c>
      <c r="K48" s="40">
        <f t="shared" si="19"/>
        <v>2</v>
      </c>
      <c r="L48" s="29">
        <v>11.45</v>
      </c>
      <c r="M48" s="40">
        <f t="shared" si="20"/>
        <v>13</v>
      </c>
      <c r="N48" s="47">
        <f t="shared" si="21"/>
        <v>57.599999999999994</v>
      </c>
      <c r="O48" s="48">
        <f t="shared" si="22"/>
        <v>12</v>
      </c>
      <c r="P48" s="40" t="str">
        <f t="shared" si="23"/>
        <v>C</v>
      </c>
    </row>
    <row r="49" spans="1:16" ht="16" customHeight="1" x14ac:dyDescent="0.3">
      <c r="A49" s="28" t="s">
        <v>152</v>
      </c>
      <c r="B49" s="37" t="s">
        <v>153</v>
      </c>
      <c r="C49" s="37" t="s">
        <v>154</v>
      </c>
      <c r="D49" s="29">
        <v>12.95</v>
      </c>
      <c r="E49" s="40">
        <f t="shared" si="16"/>
        <v>6</v>
      </c>
      <c r="F49" s="29">
        <v>11.55</v>
      </c>
      <c r="G49" s="40">
        <f t="shared" si="17"/>
        <v>18</v>
      </c>
      <c r="H49" s="29">
        <v>11.45</v>
      </c>
      <c r="I49" s="40">
        <f t="shared" si="18"/>
        <v>4</v>
      </c>
      <c r="J49" s="29">
        <v>10.199999999999999</v>
      </c>
      <c r="K49" s="40">
        <f t="shared" si="19"/>
        <v>17</v>
      </c>
      <c r="L49" s="29">
        <v>11.1</v>
      </c>
      <c r="M49" s="40">
        <f t="shared" si="20"/>
        <v>16</v>
      </c>
      <c r="N49" s="47">
        <f t="shared" si="21"/>
        <v>57.250000000000007</v>
      </c>
      <c r="O49" s="48">
        <f t="shared" si="22"/>
        <v>13</v>
      </c>
      <c r="P49" s="40" t="str">
        <f t="shared" si="23"/>
        <v>C</v>
      </c>
    </row>
    <row r="50" spans="1:16" ht="16" customHeight="1" x14ac:dyDescent="0.3">
      <c r="A50" s="28">
        <v>73</v>
      </c>
      <c r="B50" s="37" t="s">
        <v>144</v>
      </c>
      <c r="C50" s="37" t="s">
        <v>56</v>
      </c>
      <c r="D50" s="29">
        <v>12.75</v>
      </c>
      <c r="E50" s="40">
        <f t="shared" si="16"/>
        <v>12</v>
      </c>
      <c r="F50" s="29">
        <v>11.35</v>
      </c>
      <c r="G50" s="40">
        <f t="shared" si="17"/>
        <v>19</v>
      </c>
      <c r="H50" s="29">
        <v>10.55</v>
      </c>
      <c r="I50" s="40">
        <f t="shared" si="18"/>
        <v>8</v>
      </c>
      <c r="J50" s="29">
        <v>11.05</v>
      </c>
      <c r="K50" s="40">
        <f t="shared" si="19"/>
        <v>9</v>
      </c>
      <c r="L50" s="29">
        <v>11.45</v>
      </c>
      <c r="M50" s="40">
        <f t="shared" si="20"/>
        <v>13</v>
      </c>
      <c r="N50" s="47">
        <f t="shared" si="21"/>
        <v>57.150000000000006</v>
      </c>
      <c r="O50" s="48">
        <f t="shared" si="22"/>
        <v>14</v>
      </c>
      <c r="P50" s="40" t="str">
        <f t="shared" si="23"/>
        <v>C</v>
      </c>
    </row>
    <row r="51" spans="1:16" ht="16" customHeight="1" x14ac:dyDescent="0.3">
      <c r="A51" s="28" t="s">
        <v>120</v>
      </c>
      <c r="B51" s="37" t="s">
        <v>121</v>
      </c>
      <c r="C51" s="37" t="s">
        <v>37</v>
      </c>
      <c r="D51" s="29">
        <v>13.05</v>
      </c>
      <c r="E51" s="40">
        <f t="shared" si="16"/>
        <v>5</v>
      </c>
      <c r="F51" s="29">
        <v>11.7</v>
      </c>
      <c r="G51" s="40">
        <f t="shared" si="17"/>
        <v>17</v>
      </c>
      <c r="H51" s="29">
        <v>9.5</v>
      </c>
      <c r="I51" s="40">
        <f t="shared" si="18"/>
        <v>15</v>
      </c>
      <c r="J51" s="29">
        <v>11</v>
      </c>
      <c r="K51" s="40">
        <f t="shared" si="19"/>
        <v>10</v>
      </c>
      <c r="L51" s="29">
        <v>11.75</v>
      </c>
      <c r="M51" s="40">
        <f t="shared" si="20"/>
        <v>9</v>
      </c>
      <c r="N51" s="47">
        <f t="shared" si="21"/>
        <v>57</v>
      </c>
      <c r="O51" s="48">
        <f t="shared" si="22"/>
        <v>15</v>
      </c>
      <c r="P51" s="40" t="str">
        <f t="shared" si="23"/>
        <v>C</v>
      </c>
    </row>
    <row r="52" spans="1:16" ht="16" customHeight="1" x14ac:dyDescent="0.3">
      <c r="A52" s="28" t="s">
        <v>137</v>
      </c>
      <c r="B52" s="37" t="s">
        <v>138</v>
      </c>
      <c r="C52" s="37" t="s">
        <v>131</v>
      </c>
      <c r="D52" s="29">
        <v>12.7</v>
      </c>
      <c r="E52" s="40">
        <f t="shared" si="16"/>
        <v>13</v>
      </c>
      <c r="F52" s="29">
        <v>12.8</v>
      </c>
      <c r="G52" s="40">
        <f t="shared" si="17"/>
        <v>4</v>
      </c>
      <c r="H52" s="29">
        <v>8.15</v>
      </c>
      <c r="I52" s="40">
        <f t="shared" si="18"/>
        <v>17</v>
      </c>
      <c r="J52" s="29">
        <v>10.95</v>
      </c>
      <c r="K52" s="40">
        <f t="shared" si="19"/>
        <v>12</v>
      </c>
      <c r="L52" s="29">
        <v>11.4</v>
      </c>
      <c r="M52" s="40">
        <f t="shared" si="20"/>
        <v>15</v>
      </c>
      <c r="N52" s="47">
        <f t="shared" si="21"/>
        <v>55.999999999999993</v>
      </c>
      <c r="O52" s="48">
        <f t="shared" si="22"/>
        <v>16</v>
      </c>
      <c r="P52" s="40" t="str">
        <f t="shared" si="23"/>
        <v>C</v>
      </c>
    </row>
    <row r="53" spans="1:16" ht="16" customHeight="1" x14ac:dyDescent="0.3">
      <c r="A53" s="31" t="s">
        <v>135</v>
      </c>
      <c r="B53" s="37" t="s">
        <v>136</v>
      </c>
      <c r="C53" s="37" t="s">
        <v>131</v>
      </c>
      <c r="D53" s="29">
        <v>12.55</v>
      </c>
      <c r="E53" s="40">
        <f t="shared" si="16"/>
        <v>17</v>
      </c>
      <c r="F53" s="29">
        <v>12.2</v>
      </c>
      <c r="G53" s="40">
        <f t="shared" si="17"/>
        <v>16</v>
      </c>
      <c r="H53" s="29">
        <v>9.8000000000000007</v>
      </c>
      <c r="I53" s="40">
        <f t="shared" si="18"/>
        <v>12</v>
      </c>
      <c r="J53" s="29">
        <v>10.3</v>
      </c>
      <c r="K53" s="40">
        <f t="shared" si="19"/>
        <v>16</v>
      </c>
      <c r="L53" s="29">
        <v>10.65</v>
      </c>
      <c r="M53" s="40">
        <f t="shared" si="20"/>
        <v>18</v>
      </c>
      <c r="N53" s="47">
        <f t="shared" si="21"/>
        <v>55.499999999999993</v>
      </c>
      <c r="O53" s="48">
        <f t="shared" si="22"/>
        <v>17</v>
      </c>
      <c r="P53" s="40" t="str">
        <f t="shared" si="23"/>
        <v>C</v>
      </c>
    </row>
    <row r="54" spans="1:16" ht="16" customHeight="1" x14ac:dyDescent="0.3">
      <c r="A54" s="28" t="s">
        <v>146</v>
      </c>
      <c r="B54" s="37" t="s">
        <v>147</v>
      </c>
      <c r="C54" s="37" t="s">
        <v>145</v>
      </c>
      <c r="D54" s="29">
        <v>12.55</v>
      </c>
      <c r="E54" s="40">
        <f t="shared" si="16"/>
        <v>17</v>
      </c>
      <c r="F54" s="29">
        <v>12.7</v>
      </c>
      <c r="G54" s="40">
        <f t="shared" si="17"/>
        <v>6</v>
      </c>
      <c r="H54" s="29">
        <v>7.95</v>
      </c>
      <c r="I54" s="40">
        <f t="shared" si="18"/>
        <v>18</v>
      </c>
      <c r="J54" s="29">
        <v>10.45</v>
      </c>
      <c r="K54" s="40">
        <f t="shared" si="19"/>
        <v>15</v>
      </c>
      <c r="L54" s="29">
        <v>11.05</v>
      </c>
      <c r="M54" s="40">
        <f t="shared" si="20"/>
        <v>17</v>
      </c>
      <c r="N54" s="47">
        <f t="shared" si="21"/>
        <v>54.7</v>
      </c>
      <c r="O54" s="48">
        <f t="shared" si="22"/>
        <v>18</v>
      </c>
      <c r="P54" s="40" t="str">
        <f t="shared" si="23"/>
        <v>P</v>
      </c>
    </row>
    <row r="55" spans="1:16" ht="16" customHeight="1" x14ac:dyDescent="0.3">
      <c r="A55" s="28">
        <v>66</v>
      </c>
      <c r="B55" s="37" t="s">
        <v>134</v>
      </c>
      <c r="C55" s="37" t="s">
        <v>131</v>
      </c>
      <c r="D55" s="29">
        <v>12.7</v>
      </c>
      <c r="E55" s="40">
        <f t="shared" si="16"/>
        <v>13</v>
      </c>
      <c r="F55" s="29">
        <v>12.45</v>
      </c>
      <c r="G55" s="40">
        <f t="shared" si="17"/>
        <v>12</v>
      </c>
      <c r="H55" s="29">
        <v>7.1</v>
      </c>
      <c r="I55" s="40">
        <f t="shared" si="18"/>
        <v>19</v>
      </c>
      <c r="J55" s="29">
        <v>10.8</v>
      </c>
      <c r="K55" s="40">
        <f t="shared" si="19"/>
        <v>13</v>
      </c>
      <c r="L55" s="29">
        <v>10.35</v>
      </c>
      <c r="M55" s="40">
        <f t="shared" si="20"/>
        <v>19</v>
      </c>
      <c r="N55" s="47">
        <f t="shared" si="21"/>
        <v>53.4</v>
      </c>
      <c r="O55" s="48">
        <f t="shared" si="22"/>
        <v>19</v>
      </c>
      <c r="P55" s="40" t="str">
        <f t="shared" si="23"/>
        <v>P</v>
      </c>
    </row>
  </sheetData>
  <sortState xmlns:xlrd2="http://schemas.microsoft.com/office/spreadsheetml/2017/richdata2" ref="A37:P55">
    <sortCondition ref="O37:O55"/>
  </sortState>
  <mergeCells count="2">
    <mergeCell ref="A1:O1"/>
    <mergeCell ref="A2:O2"/>
  </mergeCells>
  <conditionalFormatting sqref="O4:O13 M14 M34 M56:M65541 O15:O33 O35:O55">
    <cfRule type="cellIs" dxfId="63" priority="92" stopIfTrue="1" operator="equal">
      <formula>1</formula>
    </cfRule>
    <cfRule type="cellIs" dxfId="62" priority="93" stopIfTrue="1" operator="equal">
      <formula>2</formula>
    </cfRule>
    <cfRule type="cellIs" dxfId="61" priority="94" stopIfTrue="1" operator="equal">
      <formula>3</formula>
    </cfRule>
  </conditionalFormatting>
  <conditionalFormatting sqref="M3:M7">
    <cfRule type="cellIs" dxfId="60" priority="96" stopIfTrue="1" operator="equal">
      <formula>1</formula>
    </cfRule>
    <cfRule type="cellIs" dxfId="59" priority="97" stopIfTrue="1" operator="equal">
      <formula>2</formula>
    </cfRule>
    <cfRule type="cellIs" dxfId="58" priority="98" stopIfTrue="1" operator="equal">
      <formula>3</formula>
    </cfRule>
  </conditionalFormatting>
  <conditionalFormatting sqref="E8:E13 G8:G13 M8:M13 I8:I13 K8:K13">
    <cfRule type="cellIs" dxfId="57" priority="95" stopIfTrue="1" operator="equal">
      <formula>1</formula>
    </cfRule>
  </conditionalFormatting>
  <conditionalFormatting sqref="M15:M16">
    <cfRule type="cellIs" dxfId="56" priority="89" stopIfTrue="1" operator="equal">
      <formula>1</formula>
    </cfRule>
    <cfRule type="cellIs" dxfId="55" priority="90" stopIfTrue="1" operator="equal">
      <formula>2</formula>
    </cfRule>
    <cfRule type="cellIs" dxfId="54" priority="91" stopIfTrue="1" operator="equal">
      <formula>3</formula>
    </cfRule>
  </conditionalFormatting>
  <conditionalFormatting sqref="E17:E33">
    <cfRule type="cellIs" dxfId="53" priority="88" stopIfTrue="1" operator="equal">
      <formula>1</formula>
    </cfRule>
  </conditionalFormatting>
  <conditionalFormatting sqref="M35:M36">
    <cfRule type="cellIs" dxfId="52" priority="62" stopIfTrue="1" operator="equal">
      <formula>1</formula>
    </cfRule>
    <cfRule type="cellIs" dxfId="51" priority="63" stopIfTrue="1" operator="equal">
      <formula>2</formula>
    </cfRule>
    <cfRule type="cellIs" dxfId="50" priority="64" stopIfTrue="1" operator="equal">
      <formula>3</formula>
    </cfRule>
  </conditionalFormatting>
  <conditionalFormatting sqref="E37:E55">
    <cfRule type="cellIs" dxfId="49" priority="13" stopIfTrue="1" operator="equal">
      <formula>1</formula>
    </cfRule>
  </conditionalFormatting>
  <conditionalFormatting sqref="G17:G33">
    <cfRule type="cellIs" dxfId="48" priority="8" stopIfTrue="1" operator="equal">
      <formula>1</formula>
    </cfRule>
  </conditionalFormatting>
  <conditionalFormatting sqref="I17:I33">
    <cfRule type="cellIs" dxfId="47" priority="7" stopIfTrue="1" operator="equal">
      <formula>1</formula>
    </cfRule>
  </conditionalFormatting>
  <conditionalFormatting sqref="K17:K33">
    <cfRule type="cellIs" dxfId="46" priority="6" stopIfTrue="1" operator="equal">
      <formula>1</formula>
    </cfRule>
  </conditionalFormatting>
  <conditionalFormatting sqref="M17:M33">
    <cfRule type="cellIs" dxfId="45" priority="5" stopIfTrue="1" operator="equal">
      <formula>1</formula>
    </cfRule>
  </conditionalFormatting>
  <conditionalFormatting sqref="G37:G55">
    <cfRule type="cellIs" dxfId="44" priority="4" stopIfTrue="1" operator="equal">
      <formula>1</formula>
    </cfRule>
  </conditionalFormatting>
  <conditionalFormatting sqref="I37:I55">
    <cfRule type="cellIs" dxfId="43" priority="3" stopIfTrue="1" operator="equal">
      <formula>1</formula>
    </cfRule>
  </conditionalFormatting>
  <conditionalFormatting sqref="K37:K55">
    <cfRule type="cellIs" dxfId="42" priority="2" stopIfTrue="1" operator="equal">
      <formula>1</formula>
    </cfRule>
  </conditionalFormatting>
  <conditionalFormatting sqref="M37:M55">
    <cfRule type="cellIs" dxfId="41" priority="1" stopIfTrue="1" operator="equal">
      <formula>1</formula>
    </cfRule>
  </conditionalFormatting>
  <printOptions horizontalCentered="1"/>
  <pageMargins left="0.23622047244094491" right="0.23622047244094491" top="0.55118110236220474" bottom="0.23622047244094491" header="0.27559055118110237" footer="0.11811023622047245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13E5D-F43E-444D-99F1-6E11F51415DC}">
  <sheetPr>
    <pageSetUpPr fitToPage="1"/>
  </sheetPr>
  <dimension ref="A1:S52"/>
  <sheetViews>
    <sheetView zoomScale="90" zoomScaleNormal="90" workbookViewId="0">
      <pane xSplit="3" ySplit="4" topLeftCell="D5" activePane="bottomRight" state="frozen"/>
      <selection activeCell="I32" sqref="I32"/>
      <selection pane="topRight" activeCell="I32" sqref="I32"/>
      <selection pane="bottomLeft" activeCell="I32" sqref="I32"/>
      <selection pane="bottomRight" sqref="A1:O1"/>
    </sheetView>
  </sheetViews>
  <sheetFormatPr defaultColWidth="7.796875" defaultRowHeight="16" customHeight="1" x14ac:dyDescent="0.3"/>
  <cols>
    <col min="1" max="1" width="7" style="35" bestFit="1" customWidth="1"/>
    <col min="2" max="2" width="20.3984375" style="33" bestFit="1" customWidth="1"/>
    <col min="3" max="3" width="17.296875" style="33" bestFit="1" customWidth="1"/>
    <col min="4" max="4" width="9" style="43" bestFit="1" customWidth="1"/>
    <col min="5" max="5" width="6.796875" style="41" bestFit="1" customWidth="1"/>
    <col min="6" max="6" width="9.3984375" style="43" bestFit="1" customWidth="1"/>
    <col min="7" max="7" width="7.796875" style="41"/>
    <col min="8" max="8" width="8.09765625" style="43" bestFit="1" customWidth="1"/>
    <col min="9" max="9" width="7.796875" style="41"/>
    <col min="10" max="10" width="8.796875" style="43" bestFit="1" customWidth="1"/>
    <col min="11" max="11" width="7.796875" style="41"/>
    <col min="12" max="12" width="7.296875" style="41" bestFit="1" customWidth="1"/>
    <col min="13" max="13" width="7.796875" style="41"/>
    <col min="14" max="14" width="9.296875" style="35" bestFit="1" customWidth="1"/>
    <col min="15" max="15" width="6.796875" style="35" bestFit="1" customWidth="1"/>
    <col min="16" max="16" width="2" style="33" bestFit="1" customWidth="1"/>
    <col min="17" max="17" width="5.796875" style="33" customWidth="1"/>
    <col min="18" max="18" width="8.3984375" style="34" bestFit="1" customWidth="1"/>
    <col min="19" max="19" width="9.09765625" style="33" bestFit="1" customWidth="1"/>
    <col min="20" max="16384" width="7.796875" style="33"/>
  </cols>
  <sheetData>
    <row r="1" spans="1:19" s="50" customFormat="1" ht="16" customHeight="1" x14ac:dyDescent="0.3">
      <c r="A1" s="49" t="s">
        <v>260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35"/>
      <c r="Q1" s="35"/>
      <c r="S1" s="35"/>
    </row>
    <row r="2" spans="1:19" s="50" customFormat="1" ht="16" customHeight="1" x14ac:dyDescent="0.3">
      <c r="A2" s="49" t="s">
        <v>241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35"/>
      <c r="Q2" s="35"/>
      <c r="S2" s="35"/>
    </row>
    <row r="3" spans="1:19" s="35" customFormat="1" ht="16" customHeight="1" x14ac:dyDescent="0.3">
      <c r="D3" s="45"/>
      <c r="E3" s="42"/>
      <c r="F3" s="45"/>
      <c r="G3" s="42"/>
      <c r="H3" s="45"/>
      <c r="I3" s="42"/>
      <c r="J3" s="45"/>
      <c r="K3" s="42"/>
      <c r="L3" s="42"/>
      <c r="M3" s="42"/>
      <c r="R3" s="50"/>
    </row>
    <row r="4" spans="1:19" s="50" customFormat="1" ht="16" customHeight="1" x14ac:dyDescent="0.3">
      <c r="A4" s="35"/>
      <c r="B4" s="35" t="s">
        <v>0</v>
      </c>
      <c r="C4" s="35" t="s">
        <v>1</v>
      </c>
      <c r="D4" s="45" t="s">
        <v>2</v>
      </c>
      <c r="E4" s="42" t="s">
        <v>3</v>
      </c>
      <c r="F4" s="45" t="s">
        <v>4</v>
      </c>
      <c r="G4" s="42" t="s">
        <v>3</v>
      </c>
      <c r="H4" s="45" t="s">
        <v>5</v>
      </c>
      <c r="I4" s="42" t="s">
        <v>3</v>
      </c>
      <c r="J4" s="45" t="s">
        <v>6</v>
      </c>
      <c r="K4" s="42" t="s">
        <v>3</v>
      </c>
      <c r="L4" s="45" t="s">
        <v>7</v>
      </c>
      <c r="M4" s="42" t="s">
        <v>3</v>
      </c>
      <c r="N4" s="42" t="s">
        <v>8</v>
      </c>
      <c r="O4" s="42" t="s">
        <v>3</v>
      </c>
      <c r="P4" s="58"/>
      <c r="Q4" s="58"/>
      <c r="S4" s="35"/>
    </row>
    <row r="5" spans="1:19" s="34" customFormat="1" ht="16" customHeight="1" x14ac:dyDescent="0.3">
      <c r="A5" s="35"/>
      <c r="B5" s="33"/>
      <c r="C5" s="33"/>
      <c r="D5" s="43"/>
      <c r="E5" s="41"/>
      <c r="F5" s="43"/>
      <c r="G5" s="41"/>
      <c r="H5" s="43"/>
      <c r="I5" s="41"/>
      <c r="J5" s="43"/>
      <c r="K5" s="41"/>
      <c r="L5" s="43"/>
      <c r="M5" s="41"/>
      <c r="N5" s="35"/>
      <c r="O5" s="35"/>
      <c r="P5" s="36"/>
      <c r="Q5" s="36"/>
      <c r="S5" s="33"/>
    </row>
    <row r="6" spans="1:19" s="34" customFormat="1" ht="16" customHeight="1" x14ac:dyDescent="0.3">
      <c r="A6" s="35"/>
      <c r="B6" s="35" t="s">
        <v>240</v>
      </c>
      <c r="C6" s="33"/>
      <c r="D6" s="43"/>
      <c r="E6" s="41"/>
      <c r="F6" s="43"/>
      <c r="G6" s="41"/>
      <c r="H6" s="43"/>
      <c r="I6" s="41"/>
      <c r="J6" s="43"/>
      <c r="K6" s="41"/>
      <c r="L6" s="43"/>
      <c r="M6" s="41"/>
      <c r="N6" s="35"/>
      <c r="O6" s="35"/>
      <c r="P6" s="36"/>
      <c r="Q6" s="36"/>
      <c r="S6" s="33"/>
    </row>
    <row r="7" spans="1:19" s="34" customFormat="1" ht="16" customHeight="1" x14ac:dyDescent="0.3">
      <c r="A7" s="33"/>
      <c r="B7" s="33"/>
      <c r="C7" s="33"/>
      <c r="D7" s="43"/>
      <c r="E7" s="41"/>
      <c r="F7" s="43"/>
      <c r="G7" s="41"/>
      <c r="H7" s="43"/>
      <c r="I7" s="41"/>
      <c r="J7" s="43"/>
      <c r="K7" s="41"/>
      <c r="L7" s="43"/>
      <c r="M7" s="41"/>
      <c r="N7" s="35"/>
      <c r="O7" s="35"/>
      <c r="P7" s="33"/>
      <c r="Q7" s="33"/>
      <c r="S7" s="33"/>
    </row>
    <row r="8" spans="1:19" s="34" customFormat="1" ht="16" customHeight="1" x14ac:dyDescent="0.3">
      <c r="A8" s="53" t="s">
        <v>239</v>
      </c>
      <c r="B8" s="56" t="s">
        <v>238</v>
      </c>
      <c r="C8" s="56" t="s">
        <v>62</v>
      </c>
      <c r="D8" s="54">
        <v>13.8</v>
      </c>
      <c r="E8" s="40">
        <f>RANK(D8,D$8:D$38)</f>
        <v>3</v>
      </c>
      <c r="F8" s="54">
        <v>13.766999999999999</v>
      </c>
      <c r="G8" s="40">
        <f>RANK(F8,F$8:F$38)</f>
        <v>3</v>
      </c>
      <c r="H8" s="54">
        <v>12.6</v>
      </c>
      <c r="I8" s="40">
        <f>RANK(H8,H$8:H$38)</f>
        <v>3</v>
      </c>
      <c r="J8" s="54">
        <v>11.95</v>
      </c>
      <c r="K8" s="40">
        <f>RANK(J8,J$8:J$38)</f>
        <v>5</v>
      </c>
      <c r="L8" s="54">
        <v>13.15</v>
      </c>
      <c r="M8" s="40">
        <f>RANK(L8,L$8:L$38)</f>
        <v>1</v>
      </c>
      <c r="N8" s="47">
        <f>D8+F8+H8+J8+L8</f>
        <v>65.26700000000001</v>
      </c>
      <c r="O8" s="48">
        <f>RANK(N8,N$8:N$38)</f>
        <v>1</v>
      </c>
      <c r="P8" s="40" t="str">
        <f>IF(N8&lt;47.5,"F",(IF(N8&lt;55,"P",(IF(N8&lt;60,"C","D")))))</f>
        <v>D</v>
      </c>
      <c r="Q8" s="41"/>
      <c r="S8" s="33"/>
    </row>
    <row r="9" spans="1:19" s="34" customFormat="1" ht="16" customHeight="1" x14ac:dyDescent="0.3">
      <c r="A9" s="53" t="s">
        <v>237</v>
      </c>
      <c r="B9" s="56" t="s">
        <v>236</v>
      </c>
      <c r="C9" s="56" t="s">
        <v>98</v>
      </c>
      <c r="D9" s="54">
        <v>13.6</v>
      </c>
      <c r="E9" s="40">
        <f>RANK(D9,D$8:D$38)</f>
        <v>7</v>
      </c>
      <c r="F9" s="54">
        <v>13.967000000000001</v>
      </c>
      <c r="G9" s="40">
        <f>RANK(F9,F$8:F$38)</f>
        <v>1</v>
      </c>
      <c r="H9" s="54">
        <v>12.55</v>
      </c>
      <c r="I9" s="40">
        <f>RANK(H9,H$8:H$38)</f>
        <v>4</v>
      </c>
      <c r="J9" s="54">
        <v>11.8</v>
      </c>
      <c r="K9" s="40">
        <f>RANK(J9,J$8:J$38)</f>
        <v>6</v>
      </c>
      <c r="L9" s="54">
        <v>13</v>
      </c>
      <c r="M9" s="40">
        <f>RANK(L9,L$8:L$38)</f>
        <v>3</v>
      </c>
      <c r="N9" s="47">
        <f>D9+F9+H9+J9+L9</f>
        <v>64.917000000000002</v>
      </c>
      <c r="O9" s="48">
        <f>RANK(N9,N$8:N$38)</f>
        <v>2</v>
      </c>
      <c r="P9" s="40" t="str">
        <f>IF(N9&lt;47.5,"F",(IF(N9&lt;55,"P",(IF(N9&lt;60,"C","D")))))</f>
        <v>D</v>
      </c>
      <c r="Q9" s="41"/>
      <c r="S9" s="33"/>
    </row>
    <row r="10" spans="1:19" s="34" customFormat="1" ht="16" customHeight="1" x14ac:dyDescent="0.3">
      <c r="A10" s="53" t="s">
        <v>235</v>
      </c>
      <c r="B10" s="56" t="s">
        <v>234</v>
      </c>
      <c r="C10" s="56" t="s">
        <v>62</v>
      </c>
      <c r="D10" s="54">
        <v>13.9</v>
      </c>
      <c r="E10" s="40">
        <f>RANK(D10,D$8:D$38)</f>
        <v>1</v>
      </c>
      <c r="F10" s="54">
        <v>13.367000000000001</v>
      </c>
      <c r="G10" s="40">
        <f>RANK(F10,F$8:F$38)</f>
        <v>12</v>
      </c>
      <c r="H10" s="54">
        <v>12.45</v>
      </c>
      <c r="I10" s="40">
        <f>RANK(H10,H$8:H$38)</f>
        <v>5</v>
      </c>
      <c r="J10" s="54">
        <v>12.2</v>
      </c>
      <c r="K10" s="40">
        <f>RANK(J10,J$8:J$38)</f>
        <v>3</v>
      </c>
      <c r="L10" s="54">
        <v>12.9</v>
      </c>
      <c r="M10" s="40">
        <f>RANK(L10,L$8:L$38)</f>
        <v>4</v>
      </c>
      <c r="N10" s="47">
        <f>D10+F10+H10+J10+L10</f>
        <v>64.817000000000007</v>
      </c>
      <c r="O10" s="48">
        <f>RANK(N10,N$8:N$38)</f>
        <v>3</v>
      </c>
      <c r="P10" s="40" t="str">
        <f>IF(N10&lt;47.5,"F",(IF(N10&lt;55,"P",(IF(N10&lt;60,"C","D")))))</f>
        <v>D</v>
      </c>
      <c r="Q10" s="41"/>
      <c r="S10" s="33"/>
    </row>
    <row r="11" spans="1:19" s="34" customFormat="1" ht="16" customHeight="1" x14ac:dyDescent="0.3">
      <c r="A11" s="53" t="s">
        <v>233</v>
      </c>
      <c r="B11" s="56" t="s">
        <v>232</v>
      </c>
      <c r="C11" s="56" t="s">
        <v>227</v>
      </c>
      <c r="D11" s="54">
        <v>13.65</v>
      </c>
      <c r="E11" s="40">
        <f>RANK(D11,D$8:D$38)</f>
        <v>5</v>
      </c>
      <c r="F11" s="54">
        <v>13.534000000000001</v>
      </c>
      <c r="G11" s="40">
        <f>RANK(F11,F$8:F$38)</f>
        <v>6</v>
      </c>
      <c r="H11" s="54">
        <v>12.9</v>
      </c>
      <c r="I11" s="40">
        <f>RANK(H11,H$8:H$38)</f>
        <v>1</v>
      </c>
      <c r="J11" s="54">
        <v>12.25</v>
      </c>
      <c r="K11" s="40">
        <f>RANK(J11,J$8:J$38)</f>
        <v>2</v>
      </c>
      <c r="L11" s="54">
        <v>12.15</v>
      </c>
      <c r="M11" s="40">
        <f>RANK(L11,L$8:L$38)</f>
        <v>9</v>
      </c>
      <c r="N11" s="47">
        <f>D11+F11+H11+J11+L11</f>
        <v>64.484000000000009</v>
      </c>
      <c r="O11" s="48">
        <f>RANK(N11,N$8:N$38)</f>
        <v>4</v>
      </c>
      <c r="P11" s="40" t="str">
        <f>IF(N11&lt;47.5,"F",(IF(N11&lt;55,"P",(IF(N11&lt;60,"C","D")))))</f>
        <v>D</v>
      </c>
      <c r="Q11" s="41"/>
      <c r="S11" s="33"/>
    </row>
    <row r="12" spans="1:19" s="34" customFormat="1" ht="16" customHeight="1" x14ac:dyDescent="0.3">
      <c r="A12" s="53" t="s">
        <v>231</v>
      </c>
      <c r="B12" s="56" t="s">
        <v>230</v>
      </c>
      <c r="C12" s="56" t="s">
        <v>218</v>
      </c>
      <c r="D12" s="54">
        <v>13.7</v>
      </c>
      <c r="E12" s="40">
        <f>RANK(D12,D$8:D$38)</f>
        <v>4</v>
      </c>
      <c r="F12" s="54">
        <v>13.733000000000001</v>
      </c>
      <c r="G12" s="40">
        <f>RANK(F12,F$8:F$38)</f>
        <v>4</v>
      </c>
      <c r="H12" s="54">
        <v>12.15</v>
      </c>
      <c r="I12" s="40">
        <f>RANK(H12,H$8:H$38)</f>
        <v>7</v>
      </c>
      <c r="J12" s="54">
        <v>11.2</v>
      </c>
      <c r="K12" s="40">
        <f>RANK(J12,J$8:J$38)</f>
        <v>12</v>
      </c>
      <c r="L12" s="54">
        <v>12.9</v>
      </c>
      <c r="M12" s="40">
        <f>RANK(L12,L$8:L$38)</f>
        <v>4</v>
      </c>
      <c r="N12" s="47">
        <f>D12+F12+H12+J12+L12</f>
        <v>63.683</v>
      </c>
      <c r="O12" s="48">
        <f>RANK(N12,N$8:N$38)</f>
        <v>5</v>
      </c>
      <c r="P12" s="40" t="str">
        <f>IF(N12&lt;47.5,"F",(IF(N12&lt;55,"P",(IF(N12&lt;60,"C","D")))))</f>
        <v>D</v>
      </c>
      <c r="Q12" s="41"/>
      <c r="S12" s="33"/>
    </row>
    <row r="13" spans="1:19" s="34" customFormat="1" ht="16" customHeight="1" x14ac:dyDescent="0.3">
      <c r="A13" s="53" t="s">
        <v>229</v>
      </c>
      <c r="B13" s="56" t="s">
        <v>228</v>
      </c>
      <c r="C13" s="56" t="s">
        <v>227</v>
      </c>
      <c r="D13" s="54">
        <v>13.35</v>
      </c>
      <c r="E13" s="40">
        <f>RANK(D13,D$8:D$38)</f>
        <v>11</v>
      </c>
      <c r="F13" s="54">
        <v>13.867000000000001</v>
      </c>
      <c r="G13" s="40">
        <f>RANK(F13,F$8:F$38)</f>
        <v>2</v>
      </c>
      <c r="H13" s="54">
        <v>12.25</v>
      </c>
      <c r="I13" s="40">
        <f>RANK(H13,H$8:H$38)</f>
        <v>6</v>
      </c>
      <c r="J13" s="54">
        <v>12.35</v>
      </c>
      <c r="K13" s="40">
        <f>RANK(J13,J$8:J$38)</f>
        <v>1</v>
      </c>
      <c r="L13" s="54">
        <v>11.4</v>
      </c>
      <c r="M13" s="40">
        <f>RANK(L13,L$8:L$38)</f>
        <v>24</v>
      </c>
      <c r="N13" s="47">
        <f>D13+F13+H13+J13+L13</f>
        <v>63.216999999999999</v>
      </c>
      <c r="O13" s="48">
        <f>RANK(N13,N$8:N$38)</f>
        <v>6</v>
      </c>
      <c r="P13" s="40" t="str">
        <f>IF(N13&lt;47.5,"F",(IF(N13&lt;55,"P",(IF(N13&lt;60,"C","D")))))</f>
        <v>D</v>
      </c>
      <c r="Q13" s="41"/>
      <c r="S13" s="33"/>
    </row>
    <row r="14" spans="1:19" s="34" customFormat="1" ht="16" customHeight="1" x14ac:dyDescent="0.3">
      <c r="A14" s="53" t="s">
        <v>226</v>
      </c>
      <c r="B14" s="56" t="s">
        <v>225</v>
      </c>
      <c r="C14" s="56" t="s">
        <v>48</v>
      </c>
      <c r="D14" s="54">
        <v>13.05</v>
      </c>
      <c r="E14" s="40">
        <f>RANK(D14,D$8:D$38)</f>
        <v>16</v>
      </c>
      <c r="F14" s="54">
        <v>13.433999999999999</v>
      </c>
      <c r="G14" s="40">
        <f>RANK(F14,F$8:F$38)</f>
        <v>11</v>
      </c>
      <c r="H14" s="54">
        <v>12.85</v>
      </c>
      <c r="I14" s="40">
        <f>RANK(H14,H$8:H$38)</f>
        <v>2</v>
      </c>
      <c r="J14" s="54">
        <v>11.15</v>
      </c>
      <c r="K14" s="40">
        <f>RANK(J14,J$8:J$38)</f>
        <v>15</v>
      </c>
      <c r="L14" s="54">
        <v>11.9</v>
      </c>
      <c r="M14" s="40">
        <f>RANK(L14,L$8:L$38)</f>
        <v>12</v>
      </c>
      <c r="N14" s="47">
        <f>D14+F14+H14+J14+L14</f>
        <v>62.384</v>
      </c>
      <c r="O14" s="48">
        <f>RANK(N14,N$8:N$38)</f>
        <v>7</v>
      </c>
      <c r="P14" s="40" t="str">
        <f>IF(N14&lt;47.5,"F",(IF(N14&lt;55,"P",(IF(N14&lt;60,"C","D")))))</f>
        <v>D</v>
      </c>
      <c r="Q14" s="41"/>
      <c r="S14" s="33"/>
    </row>
    <row r="15" spans="1:19" s="34" customFormat="1" ht="16" customHeight="1" x14ac:dyDescent="0.3">
      <c r="A15" s="53" t="s">
        <v>224</v>
      </c>
      <c r="B15" s="56" t="s">
        <v>223</v>
      </c>
      <c r="C15" s="56" t="s">
        <v>48</v>
      </c>
      <c r="D15" s="54">
        <v>13.55</v>
      </c>
      <c r="E15" s="40">
        <f>RANK(D15,D$8:D$38)</f>
        <v>8</v>
      </c>
      <c r="F15" s="54">
        <v>13.5</v>
      </c>
      <c r="G15" s="40">
        <f>RANK(F15,F$8:F$38)</f>
        <v>8</v>
      </c>
      <c r="H15" s="54">
        <v>12.15</v>
      </c>
      <c r="I15" s="40">
        <f>RANK(H15,H$8:H$38)</f>
        <v>7</v>
      </c>
      <c r="J15" s="54">
        <v>11.45</v>
      </c>
      <c r="K15" s="40">
        <f>RANK(J15,J$8:J$38)</f>
        <v>10</v>
      </c>
      <c r="L15" s="54">
        <v>11.7</v>
      </c>
      <c r="M15" s="40">
        <f>RANK(L15,L$8:L$38)</f>
        <v>18</v>
      </c>
      <c r="N15" s="47">
        <f>D15+F15+H15+J15+L15</f>
        <v>62.350000000000009</v>
      </c>
      <c r="O15" s="48">
        <f>RANK(N15,N$8:N$38)</f>
        <v>8</v>
      </c>
      <c r="P15" s="40" t="str">
        <f>IF(N15&lt;47.5,"F",(IF(N15&lt;55,"P",(IF(N15&lt;60,"C","D")))))</f>
        <v>D</v>
      </c>
      <c r="Q15" s="41"/>
      <c r="S15" s="33"/>
    </row>
    <row r="16" spans="1:19" s="34" customFormat="1" ht="16" customHeight="1" x14ac:dyDescent="0.3">
      <c r="A16" s="53" t="s">
        <v>222</v>
      </c>
      <c r="B16" s="56" t="s">
        <v>221</v>
      </c>
      <c r="C16" s="56" t="s">
        <v>172</v>
      </c>
      <c r="D16" s="54">
        <v>12.95</v>
      </c>
      <c r="E16" s="40">
        <f>RANK(D16,D$8:D$38)</f>
        <v>21</v>
      </c>
      <c r="F16" s="54">
        <v>13.167</v>
      </c>
      <c r="G16" s="40">
        <f>RANK(F16,F$8:F$38)</f>
        <v>16</v>
      </c>
      <c r="H16" s="54">
        <v>12.1</v>
      </c>
      <c r="I16" s="40">
        <f>RANK(H16,H$8:H$38)</f>
        <v>10</v>
      </c>
      <c r="J16" s="54">
        <v>11.6</v>
      </c>
      <c r="K16" s="40">
        <f>RANK(J16,J$8:J$38)</f>
        <v>7</v>
      </c>
      <c r="L16" s="54">
        <v>12.35</v>
      </c>
      <c r="M16" s="40">
        <f>RANK(L16,L$8:L$38)</f>
        <v>8</v>
      </c>
      <c r="N16" s="47">
        <f>D16+F16+H16+J16+L16</f>
        <v>62.167000000000002</v>
      </c>
      <c r="O16" s="48">
        <f>RANK(N16,N$8:N$38)</f>
        <v>9</v>
      </c>
      <c r="P16" s="40" t="str">
        <f>IF(N16&lt;47.5,"F",(IF(N16&lt;55,"P",(IF(N16&lt;60,"C","D")))))</f>
        <v>D</v>
      </c>
      <c r="Q16" s="41"/>
      <c r="S16" s="33"/>
    </row>
    <row r="17" spans="1:19" s="34" customFormat="1" ht="16" customHeight="1" x14ac:dyDescent="0.3">
      <c r="A17" s="53" t="s">
        <v>220</v>
      </c>
      <c r="B17" s="56" t="s">
        <v>219</v>
      </c>
      <c r="C17" s="56" t="s">
        <v>218</v>
      </c>
      <c r="D17" s="54">
        <v>13.5</v>
      </c>
      <c r="E17" s="40">
        <f>RANK(D17,D$8:D$38)</f>
        <v>10</v>
      </c>
      <c r="F17" s="54">
        <v>13.5</v>
      </c>
      <c r="G17" s="40">
        <f>RANK(F17,F$8:F$38)</f>
        <v>8</v>
      </c>
      <c r="H17" s="54">
        <v>11.5</v>
      </c>
      <c r="I17" s="40">
        <f>RANK(H17,H$8:H$38)</f>
        <v>20</v>
      </c>
      <c r="J17" s="54">
        <v>11.6</v>
      </c>
      <c r="K17" s="40">
        <f>RANK(J17,J$8:J$38)</f>
        <v>7</v>
      </c>
      <c r="L17" s="54">
        <v>12.05</v>
      </c>
      <c r="M17" s="40">
        <f>RANK(L17,L$8:L$38)</f>
        <v>10</v>
      </c>
      <c r="N17" s="47">
        <f>D17+F17+H17+J17+L17</f>
        <v>62.150000000000006</v>
      </c>
      <c r="O17" s="48">
        <f>RANK(N17,N$8:N$38)</f>
        <v>10</v>
      </c>
      <c r="P17" s="40" t="str">
        <f>IF(N17&lt;47.5,"F",(IF(N17&lt;55,"P",(IF(N17&lt;60,"C","D")))))</f>
        <v>D</v>
      </c>
      <c r="Q17" s="41"/>
      <c r="S17" s="33"/>
    </row>
    <row r="18" spans="1:19" s="34" customFormat="1" ht="16" customHeight="1" x14ac:dyDescent="0.3">
      <c r="A18" s="53" t="s">
        <v>217</v>
      </c>
      <c r="B18" s="56" t="s">
        <v>216</v>
      </c>
      <c r="C18" s="56" t="s">
        <v>98</v>
      </c>
      <c r="D18" s="54">
        <v>13.15</v>
      </c>
      <c r="E18" s="40">
        <f>RANK(D18,D$8:D$38)</f>
        <v>13</v>
      </c>
      <c r="F18" s="54">
        <v>13.334</v>
      </c>
      <c r="G18" s="40">
        <f>RANK(F18,F$8:F$38)</f>
        <v>14</v>
      </c>
      <c r="H18" s="54">
        <v>10.5</v>
      </c>
      <c r="I18" s="40">
        <f>RANK(H18,H$8:H$38)</f>
        <v>27</v>
      </c>
      <c r="J18" s="54">
        <v>11.6</v>
      </c>
      <c r="K18" s="40">
        <f>RANK(J18,J$8:J$38)</f>
        <v>7</v>
      </c>
      <c r="L18" s="54">
        <v>12.85</v>
      </c>
      <c r="M18" s="40">
        <f>RANK(L18,L$8:L$38)</f>
        <v>6</v>
      </c>
      <c r="N18" s="47">
        <f>D18+F18+H18+J18+L18</f>
        <v>61.434000000000005</v>
      </c>
      <c r="O18" s="48">
        <f>RANK(N18,N$8:N$38)</f>
        <v>11</v>
      </c>
      <c r="P18" s="40" t="str">
        <f>IF(N18&lt;47.5,"F",(IF(N18&lt;55,"P",(IF(N18&lt;60,"C","D")))))</f>
        <v>D</v>
      </c>
      <c r="Q18" s="41"/>
      <c r="S18" s="33"/>
    </row>
    <row r="19" spans="1:19" s="34" customFormat="1" ht="16" customHeight="1" x14ac:dyDescent="0.3">
      <c r="A19" s="53" t="s">
        <v>215</v>
      </c>
      <c r="B19" s="56" t="s">
        <v>214</v>
      </c>
      <c r="C19" s="56" t="s">
        <v>48</v>
      </c>
      <c r="D19" s="54">
        <v>13.15</v>
      </c>
      <c r="E19" s="40">
        <f>RANK(D19,D$8:D$38)</f>
        <v>13</v>
      </c>
      <c r="F19" s="54">
        <v>13.5</v>
      </c>
      <c r="G19" s="40">
        <f>RANK(F19,F$8:F$38)</f>
        <v>8</v>
      </c>
      <c r="H19" s="54">
        <v>10.75</v>
      </c>
      <c r="I19" s="40">
        <f>RANK(H19,H$8:H$38)</f>
        <v>26</v>
      </c>
      <c r="J19" s="54">
        <v>12</v>
      </c>
      <c r="K19" s="40">
        <f>RANK(J19,J$8:J$38)</f>
        <v>4</v>
      </c>
      <c r="L19" s="54">
        <v>11.9</v>
      </c>
      <c r="M19" s="40">
        <f>RANK(L19,L$8:L$38)</f>
        <v>12</v>
      </c>
      <c r="N19" s="47">
        <f>D19+F19+H19+J19+L19</f>
        <v>61.3</v>
      </c>
      <c r="O19" s="48">
        <f>RANK(N19,N$8:N$38)</f>
        <v>12</v>
      </c>
      <c r="P19" s="40" t="str">
        <f>IF(N19&lt;47.5,"F",(IF(N19&lt;55,"P",(IF(N19&lt;60,"C","D")))))</f>
        <v>D</v>
      </c>
      <c r="Q19" s="41"/>
      <c r="S19" s="33"/>
    </row>
    <row r="20" spans="1:19" s="34" customFormat="1" ht="16" customHeight="1" x14ac:dyDescent="0.3">
      <c r="A20" s="53" t="s">
        <v>213</v>
      </c>
      <c r="B20" s="56" t="s">
        <v>212</v>
      </c>
      <c r="C20" s="56" t="s">
        <v>42</v>
      </c>
      <c r="D20" s="54">
        <v>12.95</v>
      </c>
      <c r="E20" s="40">
        <f>RANK(D20,D$8:D$38)</f>
        <v>21</v>
      </c>
      <c r="F20" s="54">
        <v>13.7</v>
      </c>
      <c r="G20" s="40">
        <f>RANK(F20,F$8:F$38)</f>
        <v>5</v>
      </c>
      <c r="H20" s="54">
        <v>12.15</v>
      </c>
      <c r="I20" s="40">
        <f>RANK(H20,H$8:H$38)</f>
        <v>7</v>
      </c>
      <c r="J20" s="54">
        <v>11.1</v>
      </c>
      <c r="K20" s="40">
        <f>RANK(J20,J$8:J$38)</f>
        <v>17</v>
      </c>
      <c r="L20" s="54">
        <v>11.1</v>
      </c>
      <c r="M20" s="40">
        <f>RANK(L20,L$8:L$38)</f>
        <v>26</v>
      </c>
      <c r="N20" s="47">
        <f>D20+F20+H20+J20+L20</f>
        <v>61</v>
      </c>
      <c r="O20" s="48">
        <f>RANK(N20,N$8:N$38)</f>
        <v>13</v>
      </c>
      <c r="P20" s="40" t="str">
        <f>IF(N20&lt;47.5,"F",(IF(N20&lt;55,"P",(IF(N20&lt;60,"C","D")))))</f>
        <v>D</v>
      </c>
      <c r="Q20" s="41"/>
      <c r="S20" s="33"/>
    </row>
    <row r="21" spans="1:19" s="34" customFormat="1" ht="16" customHeight="1" x14ac:dyDescent="0.3">
      <c r="A21" s="53" t="s">
        <v>211</v>
      </c>
      <c r="B21" s="56" t="s">
        <v>210</v>
      </c>
      <c r="C21" s="56" t="s">
        <v>44</v>
      </c>
      <c r="D21" s="54">
        <v>13.55</v>
      </c>
      <c r="E21" s="40">
        <f>RANK(D21,D$8:D$38)</f>
        <v>8</v>
      </c>
      <c r="F21" s="54">
        <v>12.766999999999999</v>
      </c>
      <c r="G21" s="40">
        <f>RANK(F21,F$8:F$38)</f>
        <v>21</v>
      </c>
      <c r="H21" s="54">
        <v>11.95</v>
      </c>
      <c r="I21" s="40">
        <f>RANK(H21,H$8:H$38)</f>
        <v>15</v>
      </c>
      <c r="J21" s="54">
        <v>10.3</v>
      </c>
      <c r="K21" s="40">
        <f>RANK(J21,J$8:J$38)</f>
        <v>26</v>
      </c>
      <c r="L21" s="54">
        <v>11.6</v>
      </c>
      <c r="M21" s="40">
        <f>RANK(L21,L$8:L$38)</f>
        <v>22</v>
      </c>
      <c r="N21" s="47">
        <f>D21+F21+H21+J21+L21</f>
        <v>60.166999999999994</v>
      </c>
      <c r="O21" s="48">
        <f>RANK(N21,N$8:N$38)</f>
        <v>14</v>
      </c>
      <c r="P21" s="40" t="str">
        <f>IF(N21&lt;47.5,"F",(IF(N21&lt;55,"P",(IF(N21&lt;60,"C","D")))))</f>
        <v>D</v>
      </c>
      <c r="Q21" s="41"/>
      <c r="S21" s="33"/>
    </row>
    <row r="22" spans="1:19" s="34" customFormat="1" ht="16" customHeight="1" x14ac:dyDescent="0.3">
      <c r="A22" s="53" t="s">
        <v>209</v>
      </c>
      <c r="B22" s="56" t="s">
        <v>208</v>
      </c>
      <c r="C22" s="56" t="s">
        <v>42</v>
      </c>
      <c r="D22" s="54">
        <v>12.7</v>
      </c>
      <c r="E22" s="40">
        <f>RANK(D22,D$8:D$38)</f>
        <v>28</v>
      </c>
      <c r="F22" s="54">
        <v>13.167</v>
      </c>
      <c r="G22" s="40">
        <f>RANK(F22,F$8:F$38)</f>
        <v>16</v>
      </c>
      <c r="H22" s="54">
        <v>11.65</v>
      </c>
      <c r="I22" s="40">
        <f>RANK(H22,H$8:H$38)</f>
        <v>19</v>
      </c>
      <c r="J22" s="54">
        <v>10.8</v>
      </c>
      <c r="K22" s="40">
        <f>RANK(J22,J$8:J$38)</f>
        <v>20</v>
      </c>
      <c r="L22" s="54">
        <v>11.7</v>
      </c>
      <c r="M22" s="40">
        <f>RANK(L22,L$8:L$38)</f>
        <v>18</v>
      </c>
      <c r="N22" s="47">
        <f>D22+F22+H22+J22+L22</f>
        <v>60.016999999999996</v>
      </c>
      <c r="O22" s="48">
        <f>RANK(N22,N$8:N$38)</f>
        <v>15</v>
      </c>
      <c r="P22" s="40" t="str">
        <f>IF(N22&lt;47.5,"F",(IF(N22&lt;55,"P",(IF(N22&lt;60,"C","D")))))</f>
        <v>D</v>
      </c>
      <c r="Q22" s="41"/>
      <c r="S22" s="33"/>
    </row>
    <row r="23" spans="1:19" s="34" customFormat="1" ht="16" customHeight="1" x14ac:dyDescent="0.3">
      <c r="A23" s="53" t="s">
        <v>207</v>
      </c>
      <c r="B23" s="56" t="s">
        <v>206</v>
      </c>
      <c r="C23" s="56" t="s">
        <v>44</v>
      </c>
      <c r="D23" s="54">
        <v>12.1</v>
      </c>
      <c r="E23" s="40">
        <f>RANK(D23,D$8:D$38)</f>
        <v>31</v>
      </c>
      <c r="F23" s="54">
        <v>13</v>
      </c>
      <c r="G23" s="40">
        <f>RANK(F23,F$8:F$38)</f>
        <v>18</v>
      </c>
      <c r="H23" s="54">
        <v>12</v>
      </c>
      <c r="I23" s="40">
        <f>RANK(H23,H$8:H$38)</f>
        <v>13</v>
      </c>
      <c r="J23" s="54">
        <v>11.1</v>
      </c>
      <c r="K23" s="40">
        <f>RANK(J23,J$8:J$38)</f>
        <v>17</v>
      </c>
      <c r="L23" s="54">
        <v>11.65</v>
      </c>
      <c r="M23" s="40">
        <f>RANK(L23,L$8:L$38)</f>
        <v>20</v>
      </c>
      <c r="N23" s="47">
        <f>D23+F23+H23+J23+L23</f>
        <v>59.85</v>
      </c>
      <c r="O23" s="48">
        <f>RANK(N23,N$8:N$38)</f>
        <v>16</v>
      </c>
      <c r="P23" s="40" t="str">
        <f>IF(N23&lt;47.5,"F",(IF(N23&lt;55,"P",(IF(N23&lt;60,"C","D")))))</f>
        <v>C</v>
      </c>
      <c r="Q23" s="41"/>
      <c r="S23" s="33"/>
    </row>
    <row r="24" spans="1:19" s="34" customFormat="1" ht="16" customHeight="1" x14ac:dyDescent="0.3">
      <c r="A24" s="53" t="s">
        <v>205</v>
      </c>
      <c r="B24" s="56" t="s">
        <v>204</v>
      </c>
      <c r="C24" s="56" t="s">
        <v>175</v>
      </c>
      <c r="D24" s="54">
        <v>12.95</v>
      </c>
      <c r="E24" s="40">
        <f>RANK(D24,D$8:D$38)</f>
        <v>21</v>
      </c>
      <c r="F24" s="54">
        <v>12.067</v>
      </c>
      <c r="G24" s="40">
        <f>RANK(F24,F$8:F$38)</f>
        <v>23</v>
      </c>
      <c r="H24" s="54">
        <v>11.75</v>
      </c>
      <c r="I24" s="40">
        <f>RANK(H24,H$8:H$38)</f>
        <v>16</v>
      </c>
      <c r="J24" s="54">
        <v>11.2</v>
      </c>
      <c r="K24" s="40">
        <f>RANK(J24,J$8:J$38)</f>
        <v>12</v>
      </c>
      <c r="L24" s="54">
        <v>11.8</v>
      </c>
      <c r="M24" s="40">
        <f>RANK(L24,L$8:L$38)</f>
        <v>17</v>
      </c>
      <c r="N24" s="47">
        <f>D24+F24+H24+J24+L24</f>
        <v>59.766999999999996</v>
      </c>
      <c r="O24" s="48">
        <f>RANK(N24,N$8:N$38)</f>
        <v>17</v>
      </c>
      <c r="P24" s="40" t="str">
        <f>IF(N24&lt;47.5,"F",(IF(N24&lt;55,"P",(IF(N24&lt;60,"C","D")))))</f>
        <v>C</v>
      </c>
      <c r="Q24" s="41"/>
      <c r="S24" s="33"/>
    </row>
    <row r="25" spans="1:19" s="34" customFormat="1" ht="16" customHeight="1" x14ac:dyDescent="0.3">
      <c r="A25" s="53" t="s">
        <v>203</v>
      </c>
      <c r="B25" s="56" t="s">
        <v>202</v>
      </c>
      <c r="C25" s="56" t="s">
        <v>201</v>
      </c>
      <c r="D25" s="54">
        <v>12.95</v>
      </c>
      <c r="E25" s="40">
        <f>RANK(D25,D$8:D$38)</f>
        <v>21</v>
      </c>
      <c r="F25" s="54">
        <v>12.867000000000001</v>
      </c>
      <c r="G25" s="40">
        <f>RANK(F25,F$8:F$38)</f>
        <v>19</v>
      </c>
      <c r="H25" s="54">
        <v>10.15</v>
      </c>
      <c r="I25" s="40">
        <f>RANK(H25,H$8:H$38)</f>
        <v>28</v>
      </c>
      <c r="J25" s="54">
        <v>11.15</v>
      </c>
      <c r="K25" s="40">
        <f>RANK(J25,J$8:J$38)</f>
        <v>15</v>
      </c>
      <c r="L25" s="54">
        <v>12.6</v>
      </c>
      <c r="M25" s="40">
        <f>RANK(L25,L$8:L$38)</f>
        <v>7</v>
      </c>
      <c r="N25" s="47">
        <f>D25+F25+H25+J25+L25</f>
        <v>59.716999999999999</v>
      </c>
      <c r="O25" s="48">
        <f>RANK(N25,N$8:N$38)</f>
        <v>18</v>
      </c>
      <c r="P25" s="40" t="str">
        <f>IF(N25&lt;47.5,"F",(IF(N25&lt;55,"P",(IF(N25&lt;60,"C","D")))))</f>
        <v>C</v>
      </c>
      <c r="Q25" s="41"/>
      <c r="S25" s="33"/>
    </row>
    <row r="26" spans="1:19" s="34" customFormat="1" ht="16" customHeight="1" x14ac:dyDescent="0.3">
      <c r="A26" s="53" t="s">
        <v>200</v>
      </c>
      <c r="B26" s="56" t="s">
        <v>199</v>
      </c>
      <c r="C26" s="56" t="s">
        <v>175</v>
      </c>
      <c r="D26" s="54">
        <v>12.6</v>
      </c>
      <c r="E26" s="40">
        <f>RANK(D26,D$8:D$38)</f>
        <v>29</v>
      </c>
      <c r="F26" s="54">
        <v>12.867000000000001</v>
      </c>
      <c r="G26" s="40">
        <f>RANK(F26,F$8:F$38)</f>
        <v>19</v>
      </c>
      <c r="H26" s="54">
        <v>12.05</v>
      </c>
      <c r="I26" s="40">
        <f>RANK(H26,H$8:H$38)</f>
        <v>11</v>
      </c>
      <c r="J26" s="54">
        <v>10.25</v>
      </c>
      <c r="K26" s="40">
        <f>RANK(J26,J$8:J$38)</f>
        <v>28</v>
      </c>
      <c r="L26" s="54">
        <v>11.85</v>
      </c>
      <c r="M26" s="40">
        <f>RANK(L26,L$8:L$38)</f>
        <v>14</v>
      </c>
      <c r="N26" s="47">
        <f>D26+F26+H26+J26+L26</f>
        <v>59.616999999999997</v>
      </c>
      <c r="O26" s="48">
        <f>RANK(N26,N$8:N$38)</f>
        <v>19</v>
      </c>
      <c r="P26" s="40" t="str">
        <f>IF(N26&lt;47.5,"F",(IF(N26&lt;55,"P",(IF(N26&lt;60,"C","D")))))</f>
        <v>C</v>
      </c>
      <c r="Q26" s="41"/>
      <c r="S26" s="33"/>
    </row>
    <row r="27" spans="1:19" s="34" customFormat="1" ht="16" customHeight="1" x14ac:dyDescent="0.3">
      <c r="A27" s="53" t="s">
        <v>198</v>
      </c>
      <c r="B27" s="56" t="s">
        <v>197</v>
      </c>
      <c r="C27" s="56" t="s">
        <v>98</v>
      </c>
      <c r="D27" s="54">
        <v>13.65</v>
      </c>
      <c r="E27" s="40">
        <f>RANK(D27,D$8:D$38)</f>
        <v>5</v>
      </c>
      <c r="F27" s="54">
        <v>11.667</v>
      </c>
      <c r="G27" s="40">
        <f>RANK(F27,F$8:F$38)</f>
        <v>25</v>
      </c>
      <c r="H27" s="54">
        <v>11</v>
      </c>
      <c r="I27" s="40">
        <f>RANK(H27,H$8:H$38)</f>
        <v>23</v>
      </c>
      <c r="J27" s="54">
        <v>10.8</v>
      </c>
      <c r="K27" s="40">
        <f>RANK(J27,J$8:J$38)</f>
        <v>20</v>
      </c>
      <c r="L27" s="54">
        <v>12.05</v>
      </c>
      <c r="M27" s="40">
        <f>RANK(L27,L$8:L$38)</f>
        <v>10</v>
      </c>
      <c r="N27" s="47">
        <f>D27+F27+H27+J27+L27</f>
        <v>59.167000000000002</v>
      </c>
      <c r="O27" s="48">
        <f>RANK(N27,N$8:N$38)</f>
        <v>20</v>
      </c>
      <c r="P27" s="40" t="str">
        <f>IF(N27&lt;47.5,"F",(IF(N27&lt;55,"P",(IF(N27&lt;60,"C","D")))))</f>
        <v>C</v>
      </c>
      <c r="Q27" s="41"/>
      <c r="S27" s="33"/>
    </row>
    <row r="28" spans="1:19" s="34" customFormat="1" ht="16" customHeight="1" x14ac:dyDescent="0.3">
      <c r="A28" s="53" t="s">
        <v>196</v>
      </c>
      <c r="B28" s="56" t="s">
        <v>195</v>
      </c>
      <c r="C28" s="56" t="s">
        <v>48</v>
      </c>
      <c r="D28" s="54">
        <v>13.05</v>
      </c>
      <c r="E28" s="40">
        <f>RANK(D28,D$8:D$38)</f>
        <v>16</v>
      </c>
      <c r="F28" s="54">
        <v>13.367000000000001</v>
      </c>
      <c r="G28" s="40">
        <f>RANK(F28,F$8:F$38)</f>
        <v>12</v>
      </c>
      <c r="H28" s="54">
        <v>9.5</v>
      </c>
      <c r="I28" s="40">
        <f>RANK(H28,H$8:H$38)</f>
        <v>29</v>
      </c>
      <c r="J28" s="54">
        <v>10.6</v>
      </c>
      <c r="K28" s="40">
        <f>RANK(J28,J$8:J$38)</f>
        <v>23</v>
      </c>
      <c r="L28" s="54">
        <v>11.85</v>
      </c>
      <c r="M28" s="40">
        <f>RANK(L28,L$8:L$38)</f>
        <v>14</v>
      </c>
      <c r="N28" s="47">
        <f>D28+F28+H28+J28+L28</f>
        <v>58.367000000000004</v>
      </c>
      <c r="O28" s="48">
        <f>RANK(N28,N$8:N$38)</f>
        <v>21</v>
      </c>
      <c r="P28" s="40" t="str">
        <f>IF(N28&lt;47.5,"F",(IF(N28&lt;55,"P",(IF(N28&lt;60,"C","D")))))</f>
        <v>C</v>
      </c>
      <c r="Q28" s="41"/>
      <c r="S28" s="33"/>
    </row>
    <row r="29" spans="1:19" s="34" customFormat="1" ht="16" customHeight="1" x14ac:dyDescent="0.3">
      <c r="A29" s="53" t="s">
        <v>194</v>
      </c>
      <c r="B29" s="56" t="s">
        <v>193</v>
      </c>
      <c r="C29" s="56" t="s">
        <v>48</v>
      </c>
      <c r="D29" s="54">
        <v>12.85</v>
      </c>
      <c r="E29" s="40">
        <f>RANK(D29,D$8:D$38)</f>
        <v>26</v>
      </c>
      <c r="F29" s="54">
        <v>13.534000000000001</v>
      </c>
      <c r="G29" s="40">
        <f>RANK(F29,F$8:F$38)</f>
        <v>6</v>
      </c>
      <c r="H29" s="54">
        <v>12</v>
      </c>
      <c r="I29" s="40">
        <f>RANK(H29,H$8:H$38)</f>
        <v>13</v>
      </c>
      <c r="J29" s="54">
        <v>10.3</v>
      </c>
      <c r="K29" s="40">
        <f>RANK(J29,J$8:J$38)</f>
        <v>26</v>
      </c>
      <c r="L29" s="54">
        <v>9.6</v>
      </c>
      <c r="M29" s="40">
        <f>RANK(L29,L$8:L$38)</f>
        <v>30</v>
      </c>
      <c r="N29" s="47">
        <f>D29+F29+H29+J29+L29</f>
        <v>58.283999999999999</v>
      </c>
      <c r="O29" s="48">
        <f>RANK(N29,N$8:N$38)</f>
        <v>22</v>
      </c>
      <c r="P29" s="40" t="str">
        <f>IF(N29&lt;47.5,"F",(IF(N29&lt;55,"P",(IF(N29&lt;60,"C","D")))))</f>
        <v>C</v>
      </c>
      <c r="Q29" s="41"/>
      <c r="S29" s="33"/>
    </row>
    <row r="30" spans="1:19" s="34" customFormat="1" ht="16" customHeight="1" x14ac:dyDescent="0.3">
      <c r="A30" s="53" t="s">
        <v>192</v>
      </c>
      <c r="B30" s="56" t="s">
        <v>191</v>
      </c>
      <c r="C30" s="56" t="s">
        <v>42</v>
      </c>
      <c r="D30" s="54">
        <v>13.05</v>
      </c>
      <c r="E30" s="40">
        <f>RANK(D30,D$8:D$38)</f>
        <v>16</v>
      </c>
      <c r="F30" s="54">
        <v>11.8</v>
      </c>
      <c r="G30" s="40">
        <f>RANK(F30,F$8:F$38)</f>
        <v>24</v>
      </c>
      <c r="H30" s="54">
        <v>11.7</v>
      </c>
      <c r="I30" s="40">
        <f>RANK(H30,H$8:H$38)</f>
        <v>18</v>
      </c>
      <c r="J30" s="54">
        <v>11.35</v>
      </c>
      <c r="K30" s="40">
        <f>RANK(J30,J$8:J$38)</f>
        <v>11</v>
      </c>
      <c r="L30" s="54">
        <v>10.15</v>
      </c>
      <c r="M30" s="40">
        <f>RANK(L30,L$8:L$38)</f>
        <v>29</v>
      </c>
      <c r="N30" s="47">
        <f>D30+F30+H30+J30+L30</f>
        <v>58.05</v>
      </c>
      <c r="O30" s="48">
        <f>RANK(N30,N$8:N$38)</f>
        <v>23</v>
      </c>
      <c r="P30" s="40" t="str">
        <f>IF(N30&lt;47.5,"F",(IF(N30&lt;55,"P",(IF(N30&lt;60,"C","D")))))</f>
        <v>C</v>
      </c>
      <c r="Q30" s="41"/>
      <c r="S30" s="33"/>
    </row>
    <row r="31" spans="1:19" s="34" customFormat="1" ht="16" customHeight="1" x14ac:dyDescent="0.3">
      <c r="A31" s="53" t="s">
        <v>190</v>
      </c>
      <c r="B31" s="56" t="s">
        <v>189</v>
      </c>
      <c r="C31" s="56" t="s">
        <v>42</v>
      </c>
      <c r="D31" s="54">
        <v>12.3</v>
      </c>
      <c r="E31" s="40">
        <f>RANK(D31,D$8:D$38)</f>
        <v>30</v>
      </c>
      <c r="F31" s="54">
        <v>11.2</v>
      </c>
      <c r="G31" s="40">
        <f>RANK(F31,F$8:F$38)</f>
        <v>28</v>
      </c>
      <c r="H31" s="54">
        <v>12.05</v>
      </c>
      <c r="I31" s="40">
        <f>RANK(H31,H$8:H$38)</f>
        <v>11</v>
      </c>
      <c r="J31" s="54">
        <v>11</v>
      </c>
      <c r="K31" s="40">
        <f>RANK(J31,J$8:J$38)</f>
        <v>19</v>
      </c>
      <c r="L31" s="54">
        <v>11.45</v>
      </c>
      <c r="M31" s="40">
        <f>RANK(L31,L$8:L$38)</f>
        <v>23</v>
      </c>
      <c r="N31" s="47">
        <f>D31+F31+H31+J31+L31</f>
        <v>58</v>
      </c>
      <c r="O31" s="48">
        <f>RANK(N31,N$8:N$38)</f>
        <v>24</v>
      </c>
      <c r="P31" s="40" t="str">
        <f>IF(N31&lt;47.5,"F",(IF(N31&lt;55,"P",(IF(N31&lt;60,"C","D")))))</f>
        <v>C</v>
      </c>
      <c r="Q31" s="41"/>
      <c r="S31" s="33"/>
    </row>
    <row r="32" spans="1:19" s="34" customFormat="1" ht="16" customHeight="1" x14ac:dyDescent="0.3">
      <c r="A32" s="53" t="s">
        <v>188</v>
      </c>
      <c r="B32" s="56" t="s">
        <v>187</v>
      </c>
      <c r="C32" s="56" t="s">
        <v>44</v>
      </c>
      <c r="D32" s="54">
        <v>13.05</v>
      </c>
      <c r="E32" s="40">
        <f>RANK(D32,D$8:D$38)</f>
        <v>16</v>
      </c>
      <c r="F32" s="54">
        <v>11.5</v>
      </c>
      <c r="G32" s="40">
        <f>RANK(F32,F$8:F$38)</f>
        <v>26</v>
      </c>
      <c r="H32" s="54">
        <v>10.8</v>
      </c>
      <c r="I32" s="40">
        <f>RANK(H32,H$8:H$38)</f>
        <v>25</v>
      </c>
      <c r="J32" s="54">
        <v>10.7</v>
      </c>
      <c r="K32" s="40">
        <f>RANK(J32,J$8:J$38)</f>
        <v>22</v>
      </c>
      <c r="L32" s="54">
        <v>11.85</v>
      </c>
      <c r="M32" s="40">
        <f>RANK(L32,L$8:L$38)</f>
        <v>14</v>
      </c>
      <c r="N32" s="47">
        <f>D32+F32+H32+J32+L32</f>
        <v>57.9</v>
      </c>
      <c r="O32" s="48">
        <f>RANK(N32,N$8:N$38)</f>
        <v>25</v>
      </c>
      <c r="P32" s="40" t="str">
        <f>IF(N32&lt;47.5,"F",(IF(N32&lt;55,"P",(IF(N32&lt;60,"C","D")))))</f>
        <v>C</v>
      </c>
      <c r="Q32" s="41"/>
      <c r="S32" s="33"/>
    </row>
    <row r="33" spans="1:19" s="34" customFormat="1" ht="16" customHeight="1" x14ac:dyDescent="0.3">
      <c r="A33" s="53" t="s">
        <v>186</v>
      </c>
      <c r="B33" s="56" t="s">
        <v>185</v>
      </c>
      <c r="C33" s="56" t="s">
        <v>44</v>
      </c>
      <c r="D33" s="54">
        <v>12.8</v>
      </c>
      <c r="E33" s="40">
        <f>RANK(D33,D$8:D$38)</f>
        <v>27</v>
      </c>
      <c r="F33" s="54">
        <v>11.4</v>
      </c>
      <c r="G33" s="40">
        <f>RANK(F33,F$8:F$38)</f>
        <v>27</v>
      </c>
      <c r="H33" s="54">
        <v>11.4</v>
      </c>
      <c r="I33" s="40">
        <f>RANK(H33,H$8:H$38)</f>
        <v>21</v>
      </c>
      <c r="J33" s="54">
        <v>10.5</v>
      </c>
      <c r="K33" s="40">
        <f>RANK(J33,J$8:J$38)</f>
        <v>24</v>
      </c>
      <c r="L33" s="54">
        <v>11.65</v>
      </c>
      <c r="M33" s="40">
        <f>RANK(L33,L$8:L$38)</f>
        <v>20</v>
      </c>
      <c r="N33" s="47">
        <f>D33+F33+H33+J33+L33</f>
        <v>57.75</v>
      </c>
      <c r="O33" s="48">
        <f>RANK(N33,N$8:N$38)</f>
        <v>26</v>
      </c>
      <c r="P33" s="40" t="str">
        <f>IF(N33&lt;47.5,"F",(IF(N33&lt;55,"P",(IF(N33&lt;60,"C","D")))))</f>
        <v>C</v>
      </c>
      <c r="Q33" s="41"/>
      <c r="S33" s="33"/>
    </row>
    <row r="34" spans="1:19" s="34" customFormat="1" ht="16" customHeight="1" x14ac:dyDescent="0.3">
      <c r="A34" s="53" t="s">
        <v>184</v>
      </c>
      <c r="B34" s="56" t="s">
        <v>183</v>
      </c>
      <c r="C34" s="56" t="s">
        <v>42</v>
      </c>
      <c r="D34" s="54">
        <v>13.9</v>
      </c>
      <c r="E34" s="40">
        <f>RANK(D34,D$8:D$38)</f>
        <v>1</v>
      </c>
      <c r="F34" s="54">
        <v>13.2</v>
      </c>
      <c r="G34" s="40">
        <f>RANK(F34,F$8:F$38)</f>
        <v>15</v>
      </c>
      <c r="H34" s="54">
        <v>10.9</v>
      </c>
      <c r="I34" s="40">
        <f>RANK(H34,H$8:H$38)</f>
        <v>24</v>
      </c>
      <c r="J34" s="54">
        <v>10.5</v>
      </c>
      <c r="K34" s="40">
        <f>RANK(J34,J$8:J$38)</f>
        <v>24</v>
      </c>
      <c r="L34" s="54">
        <v>8.8000000000000007</v>
      </c>
      <c r="M34" s="40">
        <f>RANK(L34,L$8:L$38)</f>
        <v>31</v>
      </c>
      <c r="N34" s="47">
        <f>D34+F34+H34+J34+L34</f>
        <v>57.3</v>
      </c>
      <c r="O34" s="48">
        <f>RANK(N34,N$8:N$38)</f>
        <v>27</v>
      </c>
      <c r="P34" s="40" t="str">
        <f>IF(N34&lt;47.5,"F",(IF(N34&lt;55,"P",(IF(N34&lt;60,"C","D")))))</f>
        <v>C</v>
      </c>
      <c r="Q34" s="41"/>
      <c r="S34" s="33"/>
    </row>
    <row r="35" spans="1:19" s="34" customFormat="1" ht="16" customHeight="1" x14ac:dyDescent="0.3">
      <c r="A35" s="53" t="s">
        <v>182</v>
      </c>
      <c r="B35" s="56" t="s">
        <v>181</v>
      </c>
      <c r="C35" s="56" t="s">
        <v>48</v>
      </c>
      <c r="D35" s="54">
        <v>13.15</v>
      </c>
      <c r="E35" s="40">
        <f>RANK(D35,D$8:D$38)</f>
        <v>13</v>
      </c>
      <c r="F35" s="54">
        <v>8.6669999999999998</v>
      </c>
      <c r="G35" s="40">
        <f>RANK(F35,F$8:F$38)</f>
        <v>31</v>
      </c>
      <c r="H35" s="54">
        <v>11.05</v>
      </c>
      <c r="I35" s="40">
        <f>RANK(H35,H$8:H$38)</f>
        <v>22</v>
      </c>
      <c r="J35" s="54">
        <v>11.2</v>
      </c>
      <c r="K35" s="40">
        <f>RANK(J35,J$8:J$38)</f>
        <v>12</v>
      </c>
      <c r="L35" s="54">
        <v>11</v>
      </c>
      <c r="M35" s="40">
        <f>RANK(L35,L$8:L$38)</f>
        <v>27</v>
      </c>
      <c r="N35" s="47">
        <f>D35+F35+H35+J35+L35</f>
        <v>55.067000000000007</v>
      </c>
      <c r="O35" s="48">
        <f>RANK(N35,N$8:N$38)</f>
        <v>28</v>
      </c>
      <c r="P35" s="40" t="str">
        <f>IF(N35&lt;47.5,"F",(IF(N35&lt;55,"P",(IF(N35&lt;60,"C","D")))))</f>
        <v>C</v>
      </c>
      <c r="Q35" s="41"/>
      <c r="S35" s="33"/>
    </row>
    <row r="36" spans="1:19" s="34" customFormat="1" ht="16" customHeight="1" x14ac:dyDescent="0.3">
      <c r="A36" s="53" t="s">
        <v>180</v>
      </c>
      <c r="B36" s="56" t="s">
        <v>179</v>
      </c>
      <c r="C36" s="56" t="s">
        <v>178</v>
      </c>
      <c r="D36" s="54">
        <v>13</v>
      </c>
      <c r="E36" s="40">
        <f>RANK(D36,D$8:D$38)</f>
        <v>20</v>
      </c>
      <c r="F36" s="54">
        <v>9.94</v>
      </c>
      <c r="G36" s="40">
        <f>RANK(F36,F$8:F$38)</f>
        <v>30</v>
      </c>
      <c r="H36" s="54">
        <v>8.25</v>
      </c>
      <c r="I36" s="40">
        <f>RANK(H36,H$8:H$38)</f>
        <v>31</v>
      </c>
      <c r="J36" s="54">
        <v>9.5500000000000007</v>
      </c>
      <c r="K36" s="40">
        <f>RANK(J36,J$8:J$38)</f>
        <v>29</v>
      </c>
      <c r="L36" s="54">
        <v>10.75</v>
      </c>
      <c r="M36" s="40">
        <f>RANK(L36,L$8:L$38)</f>
        <v>28</v>
      </c>
      <c r="N36" s="47">
        <f>D36+F36+H36+J36+L36</f>
        <v>51.489999999999995</v>
      </c>
      <c r="O36" s="48">
        <f>RANK(N36,N$8:N$38)</f>
        <v>29</v>
      </c>
      <c r="P36" s="40" t="str">
        <f>IF(N36&lt;47.5,"F",(IF(N36&lt;55,"P",(IF(N36&lt;60,"C","D")))))</f>
        <v>P</v>
      </c>
      <c r="Q36" s="41"/>
      <c r="S36" s="33"/>
    </row>
    <row r="37" spans="1:19" s="34" customFormat="1" ht="16" customHeight="1" x14ac:dyDescent="0.3">
      <c r="A37" s="53" t="s">
        <v>177</v>
      </c>
      <c r="B37" s="56" t="s">
        <v>176</v>
      </c>
      <c r="C37" s="56" t="s">
        <v>175</v>
      </c>
      <c r="D37" s="54">
        <v>12.95</v>
      </c>
      <c r="E37" s="40">
        <f>RANK(D37,D$8:D$38)</f>
        <v>21</v>
      </c>
      <c r="F37" s="54">
        <v>12.6</v>
      </c>
      <c r="G37" s="40">
        <f>RANK(F37,F$8:F$38)</f>
        <v>22</v>
      </c>
      <c r="H37" s="54">
        <v>11.75</v>
      </c>
      <c r="I37" s="40">
        <f>RANK(H37,H$8:H$38)</f>
        <v>16</v>
      </c>
      <c r="J37" s="55">
        <v>0</v>
      </c>
      <c r="K37" s="57">
        <f>RANK(J37,J$8:J$38)</f>
        <v>30</v>
      </c>
      <c r="L37" s="54">
        <v>13.05</v>
      </c>
      <c r="M37" s="40">
        <f>RANK(L37,L$8:L$38)</f>
        <v>2</v>
      </c>
      <c r="N37" s="47">
        <f>D37+F37+H37+J37+L37</f>
        <v>50.349999999999994</v>
      </c>
      <c r="O37" s="48">
        <f>RANK(N37,N$8:N$38)</f>
        <v>30</v>
      </c>
      <c r="P37" s="40" t="str">
        <f>IF(N37&lt;47.5,"F",(IF(N37&lt;55,"P",(IF(N37&lt;60,"C","D")))))</f>
        <v>P</v>
      </c>
      <c r="Q37" s="41"/>
      <c r="S37" s="33"/>
    </row>
    <row r="38" spans="1:19" s="34" customFormat="1" ht="16" customHeight="1" x14ac:dyDescent="0.3">
      <c r="A38" s="53" t="s">
        <v>174</v>
      </c>
      <c r="B38" s="56" t="s">
        <v>173</v>
      </c>
      <c r="C38" s="56" t="s">
        <v>172</v>
      </c>
      <c r="D38" s="54">
        <v>13.2</v>
      </c>
      <c r="E38" s="40">
        <f>RANK(D38,D$8:D$38)</f>
        <v>12</v>
      </c>
      <c r="F38" s="54">
        <v>10.867000000000001</v>
      </c>
      <c r="G38" s="40">
        <f>RANK(F38,F$8:F$38)</f>
        <v>29</v>
      </c>
      <c r="H38" s="54">
        <v>8.9</v>
      </c>
      <c r="I38" s="40">
        <f>RANK(H38,H$8:H$38)</f>
        <v>30</v>
      </c>
      <c r="J38" s="54">
        <v>0</v>
      </c>
      <c r="K38" s="40">
        <f>RANK(J38,J$8:J$38)</f>
        <v>30</v>
      </c>
      <c r="L38" s="54">
        <v>11.35</v>
      </c>
      <c r="M38" s="40">
        <f>RANK(L38,L$8:L$38)</f>
        <v>25</v>
      </c>
      <c r="N38" s="47">
        <f>D38+F38+H38+J38+L38</f>
        <v>44.317</v>
      </c>
      <c r="O38" s="48">
        <f>RANK(N38,N$8:N$38)</f>
        <v>31</v>
      </c>
      <c r="P38" s="40" t="str">
        <f>IF(N38&lt;47.5,"F",(IF(N38&lt;55,"P",(IF(N38&lt;60,"C","D")))))</f>
        <v>F</v>
      </c>
      <c r="Q38" s="41"/>
      <c r="S38" s="33"/>
    </row>
    <row r="40" spans="1:19" ht="16" customHeight="1" x14ac:dyDescent="0.3">
      <c r="B40" s="35" t="s">
        <v>259</v>
      </c>
      <c r="D40" s="36"/>
      <c r="E40" s="33"/>
      <c r="F40" s="36"/>
      <c r="G40" s="33"/>
      <c r="H40" s="36"/>
      <c r="I40" s="33"/>
      <c r="J40" s="36"/>
      <c r="K40" s="33"/>
      <c r="L40" s="36"/>
      <c r="M40" s="33"/>
      <c r="N40" s="33"/>
      <c r="O40" s="33"/>
      <c r="P40" s="36"/>
      <c r="Q40" s="36"/>
    </row>
    <row r="41" spans="1:19" ht="16" customHeight="1" x14ac:dyDescent="0.3">
      <c r="A41" s="33"/>
      <c r="D41" s="36"/>
      <c r="E41" s="33"/>
      <c r="F41" s="36"/>
      <c r="G41" s="33"/>
      <c r="H41" s="36"/>
      <c r="I41" s="33"/>
      <c r="J41" s="36"/>
      <c r="K41" s="33"/>
      <c r="L41" s="36"/>
      <c r="M41" s="33"/>
      <c r="N41" s="33"/>
      <c r="O41" s="33"/>
    </row>
    <row r="42" spans="1:19" ht="16" customHeight="1" x14ac:dyDescent="0.3">
      <c r="A42" s="53" t="s">
        <v>258</v>
      </c>
      <c r="B42" s="56" t="s">
        <v>257</v>
      </c>
      <c r="C42" s="56" t="s">
        <v>48</v>
      </c>
      <c r="D42" s="54">
        <v>12.6</v>
      </c>
      <c r="E42" s="38">
        <f>RANK(D42,D$42:D$50)</f>
        <v>6</v>
      </c>
      <c r="F42" s="54">
        <v>12.6</v>
      </c>
      <c r="G42" s="38">
        <f>RANK(F42,F$42:F$50)</f>
        <v>1</v>
      </c>
      <c r="H42" s="54">
        <v>10.9</v>
      </c>
      <c r="I42" s="38">
        <f>RANK(H42,H$42:H$50)</f>
        <v>1</v>
      </c>
      <c r="J42" s="54">
        <v>11.55</v>
      </c>
      <c r="K42" s="38">
        <f>RANK(J42,J$42:J$50)</f>
        <v>1</v>
      </c>
      <c r="L42" s="54">
        <v>12.2</v>
      </c>
      <c r="M42" s="38">
        <f>RANK(L42,L$42:L$50)</f>
        <v>1</v>
      </c>
      <c r="N42" s="39">
        <f>D42+F42+H42+J42+L42</f>
        <v>59.850000000000009</v>
      </c>
      <c r="O42" s="38">
        <f>RANK(N42,N$42:N$50)</f>
        <v>1</v>
      </c>
      <c r="P42" s="40" t="str">
        <f>IF(N42&lt;47.5,"F",(IF(N42&lt;55,"P",(IF(N42&lt;60,"C","D")))))</f>
        <v>C</v>
      </c>
      <c r="Q42" s="41"/>
    </row>
    <row r="43" spans="1:19" ht="16" customHeight="1" x14ac:dyDescent="0.3">
      <c r="A43" s="53" t="s">
        <v>256</v>
      </c>
      <c r="B43" s="56" t="s">
        <v>255</v>
      </c>
      <c r="C43" s="56" t="s">
        <v>48</v>
      </c>
      <c r="D43" s="54">
        <v>13.8</v>
      </c>
      <c r="E43" s="38">
        <f>RANK(D43,D$42:D$50)</f>
        <v>1</v>
      </c>
      <c r="F43" s="54">
        <v>12.25</v>
      </c>
      <c r="G43" s="38">
        <f>RANK(F43,F$42:F$50)</f>
        <v>3</v>
      </c>
      <c r="H43" s="54">
        <v>10.14</v>
      </c>
      <c r="I43" s="38">
        <f>RANK(H43,H$42:H$50)</f>
        <v>5</v>
      </c>
      <c r="J43" s="54">
        <v>10.85</v>
      </c>
      <c r="K43" s="38">
        <f>RANK(J43,J$42:J$50)</f>
        <v>3</v>
      </c>
      <c r="L43" s="54">
        <v>11.55</v>
      </c>
      <c r="M43" s="38">
        <f>RANK(L43,L$42:L$50)</f>
        <v>6</v>
      </c>
      <c r="N43" s="39">
        <f>D43+F43+H43+J43+L43</f>
        <v>58.59</v>
      </c>
      <c r="O43" s="38">
        <f>RANK(N43,N$42:N$50)</f>
        <v>2</v>
      </c>
      <c r="P43" s="40" t="str">
        <f>IF(N43&lt;47.5,"F",(IF(N43&lt;55,"P",(IF(N43&lt;60,"C","D")))))</f>
        <v>C</v>
      </c>
      <c r="Q43" s="41"/>
    </row>
    <row r="44" spans="1:19" ht="16" customHeight="1" x14ac:dyDescent="0.3">
      <c r="A44" s="59" t="s">
        <v>254</v>
      </c>
      <c r="B44" s="56" t="s">
        <v>253</v>
      </c>
      <c r="C44" s="56" t="s">
        <v>42</v>
      </c>
      <c r="D44" s="54">
        <v>12.4</v>
      </c>
      <c r="E44" s="38">
        <f>RANK(D44,D$42:D$50)</f>
        <v>8</v>
      </c>
      <c r="F44" s="54">
        <v>11.85</v>
      </c>
      <c r="G44" s="38">
        <f>RANK(F44,F$42:F$50)</f>
        <v>7</v>
      </c>
      <c r="H44" s="54">
        <v>10.87</v>
      </c>
      <c r="I44" s="38">
        <f>RANK(H44,H$42:H$50)</f>
        <v>2</v>
      </c>
      <c r="J44" s="54">
        <v>11.1</v>
      </c>
      <c r="K44" s="38">
        <f>RANK(J44,J$42:J$50)</f>
        <v>2</v>
      </c>
      <c r="L44" s="54">
        <v>12.15</v>
      </c>
      <c r="M44" s="38">
        <f>RANK(L44,L$42:L$50)</f>
        <v>2</v>
      </c>
      <c r="N44" s="39">
        <f>D44+F44+H44+J44+L44</f>
        <v>58.37</v>
      </c>
      <c r="O44" s="38">
        <f>RANK(N44,N$42:N$50)</f>
        <v>3</v>
      </c>
      <c r="P44" s="40" t="str">
        <f>IF(N44&lt;47.5,"F",(IF(N44&lt;55,"P",(IF(N44&lt;60,"C","D")))))</f>
        <v>C</v>
      </c>
      <c r="Q44" s="41"/>
    </row>
    <row r="45" spans="1:19" ht="16" customHeight="1" x14ac:dyDescent="0.3">
      <c r="A45" s="53" t="s">
        <v>252</v>
      </c>
      <c r="B45" s="56" t="s">
        <v>251</v>
      </c>
      <c r="C45" s="56" t="s">
        <v>178</v>
      </c>
      <c r="D45" s="54">
        <v>13.25</v>
      </c>
      <c r="E45" s="38">
        <f>RANK(D45,D$42:D$50)</f>
        <v>3</v>
      </c>
      <c r="F45" s="54">
        <v>11.45</v>
      </c>
      <c r="G45" s="38">
        <f>RANK(F45,F$42:F$50)</f>
        <v>9</v>
      </c>
      <c r="H45" s="54">
        <v>10.77</v>
      </c>
      <c r="I45" s="38">
        <f>RANK(H45,H$42:H$50)</f>
        <v>3</v>
      </c>
      <c r="J45" s="54">
        <v>10.199999999999999</v>
      </c>
      <c r="K45" s="38">
        <f>RANK(J45,J$42:J$50)</f>
        <v>4</v>
      </c>
      <c r="L45" s="54">
        <v>11.1</v>
      </c>
      <c r="M45" s="38">
        <f>RANK(L45,L$42:L$50)</f>
        <v>9</v>
      </c>
      <c r="N45" s="39">
        <f>D45+F45+H45+J45+L45</f>
        <v>56.77</v>
      </c>
      <c r="O45" s="38">
        <f>RANK(N45,N$42:N$50)</f>
        <v>4</v>
      </c>
      <c r="P45" s="40" t="str">
        <f>IF(N45&lt;47.5,"F",(IF(N45&lt;55,"P",(IF(N45&lt;60,"C","D")))))</f>
        <v>C</v>
      </c>
      <c r="Q45" s="41"/>
    </row>
    <row r="46" spans="1:19" ht="16" customHeight="1" x14ac:dyDescent="0.3">
      <c r="A46" s="53" t="s">
        <v>250</v>
      </c>
      <c r="B46" s="56" t="s">
        <v>249</v>
      </c>
      <c r="C46" s="56" t="s">
        <v>44</v>
      </c>
      <c r="D46" s="54">
        <v>13.1</v>
      </c>
      <c r="E46" s="38">
        <f>RANK(D46,D$42:D$50)</f>
        <v>4</v>
      </c>
      <c r="F46" s="54">
        <v>11.95</v>
      </c>
      <c r="G46" s="38">
        <f>RANK(F46,F$42:F$50)</f>
        <v>6</v>
      </c>
      <c r="H46" s="54">
        <v>9.6</v>
      </c>
      <c r="I46" s="38">
        <f>RANK(H46,H$42:H$50)</f>
        <v>7</v>
      </c>
      <c r="J46" s="54">
        <v>10.1</v>
      </c>
      <c r="K46" s="38">
        <f>RANK(J46,J$42:J$50)</f>
        <v>5</v>
      </c>
      <c r="L46" s="54">
        <v>11.5</v>
      </c>
      <c r="M46" s="38">
        <f>RANK(L46,L$42:L$50)</f>
        <v>8</v>
      </c>
      <c r="N46" s="39">
        <f>D46+F46+H46+J46+L46</f>
        <v>56.25</v>
      </c>
      <c r="O46" s="38">
        <f>RANK(N46,N$42:N$50)</f>
        <v>5</v>
      </c>
      <c r="P46" s="40" t="str">
        <f>IF(N46&lt;47.5,"F",(IF(N46&lt;55,"P",(IF(N46&lt;60,"C","D")))))</f>
        <v>C</v>
      </c>
      <c r="Q46" s="41"/>
    </row>
    <row r="47" spans="1:19" ht="16" customHeight="1" x14ac:dyDescent="0.3">
      <c r="A47" s="60" t="s">
        <v>248</v>
      </c>
      <c r="B47" s="56" t="s">
        <v>247</v>
      </c>
      <c r="C47" s="56" t="s">
        <v>44</v>
      </c>
      <c r="D47" s="54">
        <v>12.55</v>
      </c>
      <c r="E47" s="38">
        <f>RANK(D47,D$42:D$50)</f>
        <v>7</v>
      </c>
      <c r="F47" s="54">
        <v>11.7</v>
      </c>
      <c r="G47" s="38">
        <f>RANK(F47,F$42:F$50)</f>
        <v>8</v>
      </c>
      <c r="H47" s="54">
        <v>10.27</v>
      </c>
      <c r="I47" s="38">
        <f>RANK(H47,H$42:H$50)</f>
        <v>4</v>
      </c>
      <c r="J47" s="54">
        <v>9.25</v>
      </c>
      <c r="K47" s="38">
        <f>RANK(J47,J$42:J$50)</f>
        <v>9</v>
      </c>
      <c r="L47" s="54">
        <v>11.95</v>
      </c>
      <c r="M47" s="38">
        <f>RANK(L47,L$42:L$50)</f>
        <v>3</v>
      </c>
      <c r="N47" s="39">
        <f>D47+F47+H47+J47+L47</f>
        <v>55.72</v>
      </c>
      <c r="O47" s="38">
        <f>RANK(N47,N$42:N$50)</f>
        <v>6</v>
      </c>
      <c r="P47" s="40" t="str">
        <f>IF(N47&lt;47.5,"F",(IF(N47&lt;55,"P",(IF(N47&lt;60,"C","D")))))</f>
        <v>C</v>
      </c>
      <c r="Q47" s="41"/>
    </row>
    <row r="48" spans="1:19" ht="16" customHeight="1" x14ac:dyDescent="0.3">
      <c r="A48" s="53" t="s">
        <v>246</v>
      </c>
      <c r="B48" s="56" t="s">
        <v>245</v>
      </c>
      <c r="C48" s="56" t="s">
        <v>23</v>
      </c>
      <c r="D48" s="54">
        <v>12.2</v>
      </c>
      <c r="E48" s="38">
        <f>RANK(D48,D$42:D$50)</f>
        <v>9</v>
      </c>
      <c r="F48" s="54">
        <v>12</v>
      </c>
      <c r="G48" s="38">
        <f>RANK(F48,F$42:F$50)</f>
        <v>5</v>
      </c>
      <c r="H48" s="54">
        <v>9.9</v>
      </c>
      <c r="I48" s="38">
        <f>RANK(H48,H$42:H$50)</f>
        <v>6</v>
      </c>
      <c r="J48" s="54">
        <v>9.9499999999999993</v>
      </c>
      <c r="K48" s="38">
        <f>RANK(J48,J$42:J$50)</f>
        <v>7</v>
      </c>
      <c r="L48" s="54">
        <v>11.55</v>
      </c>
      <c r="M48" s="38">
        <f>RANK(L48,L$42:L$50)</f>
        <v>6</v>
      </c>
      <c r="N48" s="39">
        <f>D48+F48+H48+J48+L48</f>
        <v>55.599999999999994</v>
      </c>
      <c r="O48" s="38">
        <f>RANK(N48,N$42:N$50)</f>
        <v>7</v>
      </c>
      <c r="P48" s="40" t="str">
        <f>IF(N48&lt;47.5,"F",(IF(N48&lt;55,"P",(IF(N48&lt;60,"C","D")))))</f>
        <v>C</v>
      </c>
      <c r="Q48" s="41"/>
    </row>
    <row r="49" spans="1:17" ht="16" customHeight="1" x14ac:dyDescent="0.3">
      <c r="A49" s="53" t="s">
        <v>244</v>
      </c>
      <c r="B49" s="56" t="s">
        <v>243</v>
      </c>
      <c r="C49" s="56" t="s">
        <v>48</v>
      </c>
      <c r="D49" s="54">
        <v>13.75</v>
      </c>
      <c r="E49" s="38">
        <f>RANK(D49,D$42:D$50)</f>
        <v>2</v>
      </c>
      <c r="F49" s="54">
        <v>12.15</v>
      </c>
      <c r="G49" s="38">
        <f>RANK(F49,F$42:F$50)</f>
        <v>4</v>
      </c>
      <c r="H49" s="54">
        <v>7.5</v>
      </c>
      <c r="I49" s="38">
        <f>RANK(H49,H$42:H$50)</f>
        <v>8</v>
      </c>
      <c r="J49" s="54">
        <v>9.6999999999999993</v>
      </c>
      <c r="K49" s="38">
        <f>RANK(J49,J$42:J$50)</f>
        <v>8</v>
      </c>
      <c r="L49" s="54">
        <v>11.75</v>
      </c>
      <c r="M49" s="38">
        <f>RANK(L49,L$42:L$50)</f>
        <v>5</v>
      </c>
      <c r="N49" s="39">
        <f>D49+F49+H49+J49+L49</f>
        <v>54.849999999999994</v>
      </c>
      <c r="O49" s="38">
        <f>RANK(N49,N$42:N$50)</f>
        <v>8</v>
      </c>
      <c r="P49" s="40" t="str">
        <f>IF(N49&lt;47.5,"F",(IF(N49&lt;55,"P",(IF(N49&lt;60,"C","D")))))</f>
        <v>P</v>
      </c>
      <c r="Q49" s="41"/>
    </row>
    <row r="50" spans="1:17" ht="16" customHeight="1" x14ac:dyDescent="0.3">
      <c r="A50" s="60">
        <v>107</v>
      </c>
      <c r="B50" s="56" t="s">
        <v>242</v>
      </c>
      <c r="C50" s="56" t="s">
        <v>42</v>
      </c>
      <c r="D50" s="54">
        <v>12.75</v>
      </c>
      <c r="E50" s="38">
        <f>RANK(D50,D$42:D$50)</f>
        <v>5</v>
      </c>
      <c r="F50" s="54">
        <v>12.5</v>
      </c>
      <c r="G50" s="38">
        <f>RANK(F50,F$42:F$50)</f>
        <v>2</v>
      </c>
      <c r="H50" s="54">
        <v>1.67</v>
      </c>
      <c r="I50" s="38">
        <f>RANK(H50,H$42:H$50)</f>
        <v>9</v>
      </c>
      <c r="J50" s="54">
        <v>10.1</v>
      </c>
      <c r="K50" s="38">
        <f>RANK(J50,J$42:J$50)</f>
        <v>5</v>
      </c>
      <c r="L50" s="54">
        <v>11.9</v>
      </c>
      <c r="M50" s="38">
        <f>RANK(L50,L$42:L$50)</f>
        <v>4</v>
      </c>
      <c r="N50" s="39">
        <f>D50+F50+H50+J50+L50</f>
        <v>48.92</v>
      </c>
      <c r="O50" s="38">
        <f>RANK(N50,N$42:N$50)</f>
        <v>9</v>
      </c>
      <c r="P50" s="40" t="str">
        <f>IF(N50&lt;47.5,"F",(IF(N50&lt;55,"P",(IF(N50&lt;60,"C","D")))))</f>
        <v>P</v>
      </c>
      <c r="Q50" s="41"/>
    </row>
    <row r="51" spans="1:17" ht="16" customHeight="1" x14ac:dyDescent="0.3">
      <c r="D51" s="36"/>
      <c r="E51" s="33"/>
      <c r="F51" s="36"/>
      <c r="G51" s="33"/>
      <c r="H51" s="36"/>
      <c r="I51" s="33"/>
      <c r="J51" s="36"/>
      <c r="K51" s="33"/>
      <c r="L51" s="33"/>
      <c r="M51" s="33"/>
      <c r="N51" s="33"/>
      <c r="O51" s="33"/>
    </row>
    <row r="52" spans="1:17" ht="16" customHeight="1" x14ac:dyDescent="0.3">
      <c r="D52" s="36"/>
      <c r="E52" s="33"/>
      <c r="F52" s="36"/>
      <c r="G52" s="33"/>
      <c r="H52" s="36"/>
      <c r="I52" s="33"/>
      <c r="J52" s="36"/>
      <c r="K52" s="33"/>
      <c r="L52" s="33"/>
      <c r="M52" s="33"/>
      <c r="N52" s="33"/>
      <c r="O52" s="33"/>
    </row>
  </sheetData>
  <mergeCells count="2">
    <mergeCell ref="A1:O1"/>
    <mergeCell ref="A2:O2"/>
  </mergeCells>
  <conditionalFormatting sqref="O4:O8 M39 O38 O31:O36 M53:M65536">
    <cfRule type="cellIs" dxfId="40" priority="28" stopIfTrue="1" operator="equal">
      <formula>1</formula>
    </cfRule>
    <cfRule type="cellIs" dxfId="39" priority="29" stopIfTrue="1" operator="equal">
      <formula>2</formula>
    </cfRule>
    <cfRule type="cellIs" dxfId="38" priority="30" stopIfTrue="1" operator="equal">
      <formula>3</formula>
    </cfRule>
  </conditionalFormatting>
  <conditionalFormatting sqref="M3:M7">
    <cfRule type="cellIs" dxfId="37" priority="32" stopIfTrue="1" operator="equal">
      <formula>1</formula>
    </cfRule>
    <cfRule type="cellIs" dxfId="36" priority="33" stopIfTrue="1" operator="equal">
      <formula>2</formula>
    </cfRule>
    <cfRule type="cellIs" dxfId="35" priority="34" stopIfTrue="1" operator="equal">
      <formula>3</formula>
    </cfRule>
  </conditionalFormatting>
  <conditionalFormatting sqref="E8 G8 M8 I8 K8 E38 G38 M38 I38 K38 K31:K36 I31:I36 M31:M36 G31:G36 E31:E36">
    <cfRule type="cellIs" dxfId="34" priority="31" stopIfTrue="1" operator="equal">
      <formula>1</formula>
    </cfRule>
  </conditionalFormatting>
  <conditionalFormatting sqref="O23:O26 O28:O30">
    <cfRule type="cellIs" dxfId="33" priority="24" stopIfTrue="1" operator="equal">
      <formula>1</formula>
    </cfRule>
    <cfRule type="cellIs" dxfId="32" priority="25" stopIfTrue="1" operator="equal">
      <formula>2</formula>
    </cfRule>
    <cfRule type="cellIs" dxfId="31" priority="26" stopIfTrue="1" operator="equal">
      <formula>3</formula>
    </cfRule>
  </conditionalFormatting>
  <conditionalFormatting sqref="E23:E26 G23:G26 M23:M26 I23:I26 K23:K26 K28:K30 I28:I30 M28:M30 G28:G30 E28:E30">
    <cfRule type="cellIs" dxfId="30" priority="27" stopIfTrue="1" operator="equal">
      <formula>1</formula>
    </cfRule>
  </conditionalFormatting>
  <conditionalFormatting sqref="O16:O22">
    <cfRule type="cellIs" dxfId="29" priority="20" stopIfTrue="1" operator="equal">
      <formula>1</formula>
    </cfRule>
    <cfRule type="cellIs" dxfId="28" priority="21" stopIfTrue="1" operator="equal">
      <formula>2</formula>
    </cfRule>
    <cfRule type="cellIs" dxfId="27" priority="22" stopIfTrue="1" operator="equal">
      <formula>3</formula>
    </cfRule>
  </conditionalFormatting>
  <conditionalFormatting sqref="K16:K22 I16:I22 M16:M22 G16:G22 E16:E22">
    <cfRule type="cellIs" dxfId="26" priority="23" stopIfTrue="1" operator="equal">
      <formula>1</formula>
    </cfRule>
  </conditionalFormatting>
  <conditionalFormatting sqref="O9:O15">
    <cfRule type="cellIs" dxfId="25" priority="16" stopIfTrue="1" operator="equal">
      <formula>1</formula>
    </cfRule>
    <cfRule type="cellIs" dxfId="24" priority="17" stopIfTrue="1" operator="equal">
      <formula>2</formula>
    </cfRule>
    <cfRule type="cellIs" dxfId="23" priority="18" stopIfTrue="1" operator="equal">
      <formula>3</formula>
    </cfRule>
  </conditionalFormatting>
  <conditionalFormatting sqref="E9:E15 G9:G15 M9:M15 I9:I15 K9:K15">
    <cfRule type="cellIs" dxfId="22" priority="19" stopIfTrue="1" operator="equal">
      <formula>1</formula>
    </cfRule>
  </conditionalFormatting>
  <conditionalFormatting sqref="O37">
    <cfRule type="cellIs" dxfId="21" priority="12" stopIfTrue="1" operator="equal">
      <formula>1</formula>
    </cfRule>
    <cfRule type="cellIs" dxfId="20" priority="13" stopIfTrue="1" operator="equal">
      <formula>2</formula>
    </cfRule>
    <cfRule type="cellIs" dxfId="19" priority="14" stopIfTrue="1" operator="equal">
      <formula>3</formula>
    </cfRule>
  </conditionalFormatting>
  <conditionalFormatting sqref="K37 I37 M37 G37 E37">
    <cfRule type="cellIs" dxfId="18" priority="15" stopIfTrue="1" operator="equal">
      <formula>1</formula>
    </cfRule>
  </conditionalFormatting>
  <conditionalFormatting sqref="O27">
    <cfRule type="cellIs" dxfId="17" priority="8" stopIfTrue="1" operator="equal">
      <formula>1</formula>
    </cfRule>
    <cfRule type="cellIs" dxfId="16" priority="9" stopIfTrue="1" operator="equal">
      <formula>2</formula>
    </cfRule>
    <cfRule type="cellIs" dxfId="15" priority="10" stopIfTrue="1" operator="equal">
      <formula>3</formula>
    </cfRule>
  </conditionalFormatting>
  <conditionalFormatting sqref="E27 G27 M27 I27 K27">
    <cfRule type="cellIs" dxfId="14" priority="11" stopIfTrue="1" operator="equal">
      <formula>1</formula>
    </cfRule>
  </conditionalFormatting>
  <conditionalFormatting sqref="M51:M52 O40:O50">
    <cfRule type="cellIs" dxfId="6" priority="1" stopIfTrue="1" operator="equal">
      <formula>1</formula>
    </cfRule>
    <cfRule type="cellIs" dxfId="5" priority="2" stopIfTrue="1" operator="equal">
      <formula>2</formula>
    </cfRule>
    <cfRule type="cellIs" dxfId="4" priority="3" stopIfTrue="1" operator="equal">
      <formula>3</formula>
    </cfRule>
  </conditionalFormatting>
  <conditionalFormatting sqref="M40:M41">
    <cfRule type="cellIs" dxfId="3" priority="5" stopIfTrue="1" operator="equal">
      <formula>1</formula>
    </cfRule>
    <cfRule type="cellIs" dxfId="2" priority="6" stopIfTrue="1" operator="equal">
      <formula>2</formula>
    </cfRule>
    <cfRule type="cellIs" dxfId="1" priority="7" stopIfTrue="1" operator="equal">
      <formula>3</formula>
    </cfRule>
  </conditionalFormatting>
  <conditionalFormatting sqref="E42:E50 G42:G50 I42:I50 K42:K50 M42:M50">
    <cfRule type="cellIs" dxfId="0" priority="4" stopIfTrue="1" operator="equal">
      <formula>1</formula>
    </cfRule>
  </conditionalFormatting>
  <printOptions horizontalCentered="1"/>
  <pageMargins left="0.23622047244094491" right="0.23622047244094491" top="0.55118110236220474" bottom="0.23622047244094491" header="0.27559055118110237" footer="0.11811023622047245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COMPULSORY </vt:lpstr>
      <vt:lpstr>NATIONAL GRADE 3 2 1</vt:lpstr>
      <vt:lpstr>NATIONAL GRADE 5 4</vt:lpstr>
      <vt:lpstr>'NATIONAL GRADE 3 2 1'!Print_Area</vt:lpstr>
      <vt:lpstr>'NATIONAL GRADE 5 4'!Print_Area</vt:lpstr>
      <vt:lpstr>'COMPULSORY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</dc:creator>
  <cp:lastModifiedBy>Office Admin</cp:lastModifiedBy>
  <cp:lastPrinted>2022-05-03T09:04:18Z</cp:lastPrinted>
  <dcterms:created xsi:type="dcterms:W3CDTF">2021-12-03T10:27:52Z</dcterms:created>
  <dcterms:modified xsi:type="dcterms:W3CDTF">2022-05-03T09:04:31Z</dcterms:modified>
</cp:coreProperties>
</file>