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e022d7d631b30b7/Public/TOGC/Competition Secretary/RESULTS/2023/"/>
    </mc:Choice>
  </mc:AlternateContent>
  <xr:revisionPtr revIDLastSave="0" documentId="8_{B8DDA53C-4747-43B3-A790-D7907E011166}" xr6:coauthVersionLast="47" xr6:coauthVersionMax="47" xr10:uidLastSave="{00000000-0000-0000-0000-000000000000}"/>
  <bookViews>
    <workbookView xWindow="-110" yWindow="-110" windowWidth="19420" windowHeight="10300" xr2:uid="{F689243B-6800-4DC7-A560-3846CEDE60D8}"/>
  </bookViews>
  <sheets>
    <sheet name="COMPULSORY " sheetId="1" r:id="rId1"/>
    <sheet name="NATIONAL GRADES" sheetId="2" r:id="rId2"/>
    <sheet name="Challenge" sheetId="3" r:id="rId3"/>
    <sheet name="PRE NATIONAL GRADES" sheetId="4" r:id="rId4"/>
  </sheets>
  <definedNames>
    <definedName name="_xlnm._FilterDatabase" localSheetId="2" hidden="1">Challenge!$A$7:$M$13</definedName>
    <definedName name="_xlnm._FilterDatabase" localSheetId="1" hidden="1">'NATIONAL GRADES'!$A$7:$O$14</definedName>
    <definedName name="_xlnm._FilterDatabase" localSheetId="3" hidden="1">'PRE NATIONAL GRADES'!#REF!</definedName>
    <definedName name="_xlnm.Print_Area" localSheetId="2">Challenge!$A$1:$M$22</definedName>
    <definedName name="_xlnm.Print_Area" localSheetId="0">'COMPULSORY '!$A$1:$P$55</definedName>
    <definedName name="_xlnm.Print_Area" localSheetId="1">'NATIONAL GRADES'!$A$1:$P$88</definedName>
    <definedName name="_xlnm.Print_Area" localSheetId="3">'PRE NATIONAL GRADES'!$A$1:$P$32</definedName>
    <definedName name="_xlnm.Print_Titles" localSheetId="0">'COMPULSORY '!$1:$5</definedName>
    <definedName name="_xlnm.Print_Titles" localSheetId="1">'NATIONAL GRADES'!$1:$4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M51" i="2"/>
  <c r="M38" i="2"/>
  <c r="M48" i="2"/>
  <c r="M60" i="2"/>
  <c r="M58" i="2"/>
  <c r="M55" i="2"/>
  <c r="M59" i="2"/>
  <c r="M56" i="2"/>
  <c r="M45" i="2"/>
  <c r="M43" i="2"/>
  <c r="M52" i="2"/>
  <c r="M50" i="2"/>
  <c r="M62" i="2"/>
  <c r="M49" i="2"/>
  <c r="M57" i="2"/>
  <c r="M39" i="2"/>
  <c r="M42" i="2"/>
  <c r="M53" i="2"/>
  <c r="M54" i="2"/>
  <c r="M61" i="2"/>
  <c r="M47" i="2"/>
  <c r="M40" i="2"/>
  <c r="M41" i="2"/>
  <c r="M44" i="2"/>
  <c r="M46" i="2"/>
  <c r="K51" i="2"/>
  <c r="K38" i="2"/>
  <c r="K48" i="2"/>
  <c r="K60" i="2"/>
  <c r="K58" i="2"/>
  <c r="K55" i="2"/>
  <c r="K59" i="2"/>
  <c r="K56" i="2"/>
  <c r="K45" i="2"/>
  <c r="K43" i="2"/>
  <c r="K52" i="2"/>
  <c r="K50" i="2"/>
  <c r="K62" i="2"/>
  <c r="K49" i="2"/>
  <c r="K57" i="2"/>
  <c r="K39" i="2"/>
  <c r="K42" i="2"/>
  <c r="K53" i="2"/>
  <c r="K54" i="2"/>
  <c r="K61" i="2"/>
  <c r="K47" i="2"/>
  <c r="K40" i="2"/>
  <c r="K41" i="2"/>
  <c r="K44" i="2"/>
  <c r="K46" i="2"/>
  <c r="I51" i="2"/>
  <c r="I38" i="2"/>
  <c r="I48" i="2"/>
  <c r="I60" i="2"/>
  <c r="I58" i="2"/>
  <c r="I55" i="2"/>
  <c r="I59" i="2"/>
  <c r="I56" i="2"/>
  <c r="I45" i="2"/>
  <c r="I43" i="2"/>
  <c r="I52" i="2"/>
  <c r="I50" i="2"/>
  <c r="I62" i="2"/>
  <c r="I49" i="2"/>
  <c r="I57" i="2"/>
  <c r="I39" i="2"/>
  <c r="I42" i="2"/>
  <c r="I53" i="2"/>
  <c r="I54" i="2"/>
  <c r="I61" i="2"/>
  <c r="I47" i="2"/>
  <c r="I40" i="2"/>
  <c r="I41" i="2"/>
  <c r="I44" i="2"/>
  <c r="I46" i="2"/>
  <c r="G51" i="2"/>
  <c r="G38" i="2"/>
  <c r="G48" i="2"/>
  <c r="G60" i="2"/>
  <c r="G58" i="2"/>
  <c r="G55" i="2"/>
  <c r="G59" i="2"/>
  <c r="G56" i="2"/>
  <c r="G45" i="2"/>
  <c r="G43" i="2"/>
  <c r="G52" i="2"/>
  <c r="G50" i="2"/>
  <c r="G62" i="2"/>
  <c r="G49" i="2"/>
  <c r="G57" i="2"/>
  <c r="G39" i="2"/>
  <c r="G42" i="2"/>
  <c r="G53" i="2"/>
  <c r="G54" i="2"/>
  <c r="G61" i="2"/>
  <c r="G47" i="2"/>
  <c r="G40" i="2"/>
  <c r="G41" i="2"/>
  <c r="G44" i="2"/>
  <c r="G46" i="2"/>
  <c r="E44" i="2"/>
  <c r="E41" i="2"/>
  <c r="E40" i="2"/>
  <c r="E47" i="2"/>
  <c r="E61" i="2"/>
  <c r="E54" i="2"/>
  <c r="E53" i="2"/>
  <c r="E42" i="2"/>
  <c r="E39" i="2"/>
  <c r="E57" i="2"/>
  <c r="E49" i="2"/>
  <c r="E62" i="2"/>
  <c r="E50" i="2"/>
  <c r="E52" i="2"/>
  <c r="E43" i="2"/>
  <c r="E45" i="2"/>
  <c r="E56" i="2"/>
  <c r="E59" i="2"/>
  <c r="E55" i="2"/>
  <c r="E58" i="2"/>
  <c r="E60" i="2"/>
  <c r="E48" i="2"/>
  <c r="E38" i="2"/>
  <c r="E51" i="2"/>
  <c r="E46" i="2"/>
  <c r="M32" i="2"/>
  <c r="M30" i="2"/>
  <c r="M19" i="2"/>
  <c r="M22" i="2"/>
  <c r="M28" i="2"/>
  <c r="M33" i="2"/>
  <c r="M18" i="2"/>
  <c r="M20" i="2"/>
  <c r="M31" i="2"/>
  <c r="M34" i="2"/>
  <c r="M21" i="2"/>
  <c r="M24" i="2"/>
  <c r="M23" i="2"/>
  <c r="M26" i="2"/>
  <c r="M25" i="2"/>
  <c r="M27" i="2"/>
  <c r="M29" i="2"/>
  <c r="L13" i="3"/>
  <c r="L12" i="3"/>
  <c r="L10" i="3"/>
  <c r="L9" i="3"/>
  <c r="L8" i="3"/>
  <c r="L17" i="3"/>
  <c r="L18" i="3"/>
  <c r="L22" i="3"/>
  <c r="L21" i="3"/>
  <c r="L19" i="3"/>
  <c r="L20" i="3"/>
  <c r="L11" i="3"/>
  <c r="N58" i="2"/>
  <c r="P58" i="2" s="1"/>
  <c r="N55" i="2"/>
  <c r="P55" i="2" s="1"/>
  <c r="N59" i="2"/>
  <c r="P59" i="2" s="1"/>
  <c r="N56" i="2"/>
  <c r="P56" i="2" s="1"/>
  <c r="N45" i="2"/>
  <c r="P45" i="2" s="1"/>
  <c r="N48" i="2"/>
  <c r="P48" i="2" s="1"/>
  <c r="N60" i="2"/>
  <c r="P60" i="2" s="1"/>
  <c r="N51" i="2"/>
  <c r="P51" i="2" s="1"/>
  <c r="N38" i="2"/>
  <c r="P38" i="2" s="1"/>
  <c r="N74" i="2"/>
  <c r="P74" i="2" s="1"/>
  <c r="M74" i="2"/>
  <c r="K74" i="2"/>
  <c r="I74" i="2"/>
  <c r="G74" i="2"/>
  <c r="E74" i="2"/>
  <c r="N82" i="2"/>
  <c r="P82" i="2" s="1"/>
  <c r="M82" i="2"/>
  <c r="K82" i="2"/>
  <c r="I82" i="2"/>
  <c r="G82" i="2"/>
  <c r="E82" i="2"/>
  <c r="N77" i="2"/>
  <c r="P77" i="2" s="1"/>
  <c r="M77" i="2"/>
  <c r="K77" i="2"/>
  <c r="I77" i="2"/>
  <c r="G77" i="2"/>
  <c r="E77" i="2"/>
  <c r="N72" i="2"/>
  <c r="P72" i="2" s="1"/>
  <c r="M72" i="2"/>
  <c r="K72" i="2"/>
  <c r="I72" i="2"/>
  <c r="G72" i="2"/>
  <c r="E72" i="2"/>
  <c r="N78" i="2"/>
  <c r="P78" i="2" s="1"/>
  <c r="M78" i="2"/>
  <c r="K78" i="2"/>
  <c r="I78" i="2"/>
  <c r="G78" i="2"/>
  <c r="E78" i="2"/>
  <c r="N73" i="2"/>
  <c r="P73" i="2" s="1"/>
  <c r="M73" i="2"/>
  <c r="K73" i="2"/>
  <c r="I73" i="2"/>
  <c r="G73" i="2"/>
  <c r="E73" i="2"/>
  <c r="E87" i="2"/>
  <c r="N43" i="2"/>
  <c r="P43" i="2" s="1"/>
  <c r="N52" i="2"/>
  <c r="P52" i="2" s="1"/>
  <c r="N50" i="2"/>
  <c r="P50" i="2" s="1"/>
  <c r="N62" i="2"/>
  <c r="P62" i="2" s="1"/>
  <c r="N49" i="2"/>
  <c r="P49" i="2" s="1"/>
  <c r="N57" i="2"/>
  <c r="P57" i="2" s="1"/>
  <c r="N39" i="2"/>
  <c r="P39" i="2" s="1"/>
  <c r="N42" i="2"/>
  <c r="P42" i="2" s="1"/>
  <c r="N53" i="2"/>
  <c r="P53" i="2" s="1"/>
  <c r="N54" i="2"/>
  <c r="P54" i="2" s="1"/>
  <c r="N61" i="2"/>
  <c r="P61" i="2" s="1"/>
  <c r="N47" i="2"/>
  <c r="P47" i="2" s="1"/>
  <c r="N40" i="2"/>
  <c r="P40" i="2" s="1"/>
  <c r="N41" i="2"/>
  <c r="P41" i="2" s="1"/>
  <c r="N44" i="2"/>
  <c r="P44" i="2" s="1"/>
  <c r="N46" i="2"/>
  <c r="N17" i="1"/>
  <c r="P17" i="1" s="1"/>
  <c r="M17" i="1"/>
  <c r="K17" i="1"/>
  <c r="I17" i="1"/>
  <c r="G17" i="1"/>
  <c r="E17" i="1"/>
  <c r="N27" i="1"/>
  <c r="P27" i="1" s="1"/>
  <c r="M27" i="1"/>
  <c r="K27" i="1"/>
  <c r="I27" i="1"/>
  <c r="G27" i="1"/>
  <c r="E27" i="1"/>
  <c r="N25" i="1"/>
  <c r="P25" i="1" s="1"/>
  <c r="M25" i="1"/>
  <c r="K25" i="1"/>
  <c r="I25" i="1"/>
  <c r="G25" i="1"/>
  <c r="E25" i="1"/>
  <c r="N19" i="1"/>
  <c r="P19" i="1" s="1"/>
  <c r="M19" i="1"/>
  <c r="K19" i="1"/>
  <c r="I19" i="1"/>
  <c r="G19" i="1"/>
  <c r="E19" i="1"/>
  <c r="N26" i="1"/>
  <c r="P26" i="1" s="1"/>
  <c r="M26" i="1"/>
  <c r="K26" i="1"/>
  <c r="I26" i="1"/>
  <c r="G26" i="1"/>
  <c r="E26" i="1"/>
  <c r="N28" i="1"/>
  <c r="P28" i="1" s="1"/>
  <c r="M28" i="1"/>
  <c r="K28" i="1"/>
  <c r="I28" i="1"/>
  <c r="G28" i="1"/>
  <c r="E28" i="1"/>
  <c r="N15" i="1"/>
  <c r="P15" i="1" s="1"/>
  <c r="M15" i="1"/>
  <c r="K15" i="1"/>
  <c r="I15" i="1"/>
  <c r="G15" i="1"/>
  <c r="E15" i="1"/>
  <c r="N12" i="1"/>
  <c r="P12" i="1" s="1"/>
  <c r="M12" i="1"/>
  <c r="K12" i="1"/>
  <c r="I12" i="1"/>
  <c r="G12" i="1"/>
  <c r="E12" i="1"/>
  <c r="N13" i="1"/>
  <c r="P13" i="1" s="1"/>
  <c r="M13" i="1"/>
  <c r="K13" i="1"/>
  <c r="I13" i="1"/>
  <c r="G13" i="1"/>
  <c r="E13" i="1"/>
  <c r="N18" i="1"/>
  <c r="P18" i="1" s="1"/>
  <c r="M18" i="1"/>
  <c r="K18" i="1"/>
  <c r="I18" i="1"/>
  <c r="G18" i="1"/>
  <c r="E18" i="1"/>
  <c r="N32" i="1"/>
  <c r="M32" i="1"/>
  <c r="K32" i="1"/>
  <c r="I32" i="1"/>
  <c r="G32" i="1"/>
  <c r="E32" i="1"/>
  <c r="N38" i="1"/>
  <c r="M38" i="1"/>
  <c r="K38" i="1"/>
  <c r="I38" i="1"/>
  <c r="G38" i="1"/>
  <c r="E38" i="1"/>
  <c r="N39" i="1"/>
  <c r="M39" i="1"/>
  <c r="K39" i="1"/>
  <c r="I39" i="1"/>
  <c r="G39" i="1"/>
  <c r="E39" i="1"/>
  <c r="N34" i="1"/>
  <c r="M34" i="1"/>
  <c r="K34" i="1"/>
  <c r="I34" i="1"/>
  <c r="G34" i="1"/>
  <c r="E34" i="1"/>
  <c r="E41" i="1"/>
  <c r="G41" i="1"/>
  <c r="I41" i="1"/>
  <c r="K41" i="1"/>
  <c r="M41" i="1"/>
  <c r="N41" i="1"/>
  <c r="P41" i="1"/>
  <c r="N22" i="2"/>
  <c r="P22" i="2" s="1"/>
  <c r="K22" i="2"/>
  <c r="I22" i="2"/>
  <c r="G22" i="2"/>
  <c r="E22" i="2"/>
  <c r="N28" i="2"/>
  <c r="P28" i="2" s="1"/>
  <c r="K28" i="2"/>
  <c r="I28" i="2"/>
  <c r="G28" i="2"/>
  <c r="E28" i="2"/>
  <c r="N36" i="1"/>
  <c r="M36" i="1"/>
  <c r="K36" i="1"/>
  <c r="I36" i="1"/>
  <c r="G36" i="1"/>
  <c r="E36" i="1"/>
  <c r="N35" i="1"/>
  <c r="M35" i="1"/>
  <c r="K35" i="1"/>
  <c r="I35" i="1"/>
  <c r="G35" i="1"/>
  <c r="E35" i="1"/>
  <c r="N24" i="4"/>
  <c r="P24" i="4" s="1"/>
  <c r="M24" i="4"/>
  <c r="K24" i="4"/>
  <c r="I24" i="4"/>
  <c r="G24" i="4"/>
  <c r="E24" i="4"/>
  <c r="N22" i="4"/>
  <c r="P22" i="4" s="1"/>
  <c r="M22" i="4"/>
  <c r="K22" i="4"/>
  <c r="I22" i="4"/>
  <c r="G22" i="4"/>
  <c r="E22" i="4"/>
  <c r="N30" i="4"/>
  <c r="P30" i="4" s="1"/>
  <c r="M30" i="4"/>
  <c r="K30" i="4"/>
  <c r="I30" i="4"/>
  <c r="G30" i="4"/>
  <c r="E30" i="4"/>
  <c r="N29" i="4"/>
  <c r="P29" i="4" s="1"/>
  <c r="M29" i="4"/>
  <c r="K29" i="4"/>
  <c r="I29" i="4"/>
  <c r="G29" i="4"/>
  <c r="E29" i="4"/>
  <c r="N32" i="4"/>
  <c r="P32" i="4" s="1"/>
  <c r="M32" i="4"/>
  <c r="K32" i="4"/>
  <c r="I32" i="4"/>
  <c r="G32" i="4"/>
  <c r="E32" i="4"/>
  <c r="N31" i="4"/>
  <c r="P31" i="4" s="1"/>
  <c r="M31" i="4"/>
  <c r="K31" i="4"/>
  <c r="I31" i="4"/>
  <c r="G31" i="4"/>
  <c r="E31" i="4"/>
  <c r="N23" i="4"/>
  <c r="P23" i="4" s="1"/>
  <c r="M23" i="4"/>
  <c r="K23" i="4"/>
  <c r="I23" i="4"/>
  <c r="G23" i="4"/>
  <c r="E23" i="4"/>
  <c r="N25" i="4"/>
  <c r="P25" i="4" s="1"/>
  <c r="M25" i="4"/>
  <c r="K25" i="4"/>
  <c r="I25" i="4"/>
  <c r="G25" i="4"/>
  <c r="E25" i="4"/>
  <c r="N27" i="4"/>
  <c r="P27" i="4" s="1"/>
  <c r="M27" i="4"/>
  <c r="K27" i="4"/>
  <c r="I27" i="4"/>
  <c r="G27" i="4"/>
  <c r="E27" i="4"/>
  <c r="N28" i="4"/>
  <c r="P28" i="4" s="1"/>
  <c r="M28" i="4"/>
  <c r="K28" i="4"/>
  <c r="I28" i="4"/>
  <c r="G28" i="4"/>
  <c r="E28" i="4"/>
  <c r="N26" i="4"/>
  <c r="P26" i="4" s="1"/>
  <c r="M26" i="4"/>
  <c r="K26" i="4"/>
  <c r="I26" i="4"/>
  <c r="G26" i="4"/>
  <c r="E26" i="4"/>
  <c r="N15" i="4"/>
  <c r="P15" i="4" s="1"/>
  <c r="M15" i="4"/>
  <c r="K15" i="4"/>
  <c r="I15" i="4"/>
  <c r="G15" i="4"/>
  <c r="E15" i="4"/>
  <c r="N16" i="4"/>
  <c r="P16" i="4" s="1"/>
  <c r="M16" i="4"/>
  <c r="K16" i="4"/>
  <c r="I16" i="4"/>
  <c r="G16" i="4"/>
  <c r="E16" i="4"/>
  <c r="N12" i="4"/>
  <c r="P12" i="4" s="1"/>
  <c r="M12" i="4"/>
  <c r="K12" i="4"/>
  <c r="I12" i="4"/>
  <c r="G12" i="4"/>
  <c r="E12" i="4"/>
  <c r="N17" i="4"/>
  <c r="P17" i="4" s="1"/>
  <c r="M17" i="4"/>
  <c r="K17" i="4"/>
  <c r="I17" i="4"/>
  <c r="G17" i="4"/>
  <c r="E17" i="4"/>
  <c r="N11" i="4"/>
  <c r="P11" i="4" s="1"/>
  <c r="M11" i="4"/>
  <c r="K11" i="4"/>
  <c r="I11" i="4"/>
  <c r="G11" i="4"/>
  <c r="E11" i="4"/>
  <c r="N13" i="4"/>
  <c r="P13" i="4" s="1"/>
  <c r="M13" i="4"/>
  <c r="K13" i="4"/>
  <c r="I13" i="4"/>
  <c r="G13" i="4"/>
  <c r="E13" i="4"/>
  <c r="N18" i="4"/>
  <c r="P18" i="4" s="1"/>
  <c r="M18" i="4"/>
  <c r="K18" i="4"/>
  <c r="I18" i="4"/>
  <c r="G18" i="4"/>
  <c r="E18" i="4"/>
  <c r="N14" i="4"/>
  <c r="P14" i="4" s="1"/>
  <c r="M14" i="4"/>
  <c r="K14" i="4"/>
  <c r="I14" i="4"/>
  <c r="G14" i="4"/>
  <c r="E14" i="4"/>
  <c r="N8" i="4"/>
  <c r="P8" i="4" s="1"/>
  <c r="M8" i="4"/>
  <c r="K8" i="4"/>
  <c r="I8" i="4"/>
  <c r="G8" i="4"/>
  <c r="E8" i="4"/>
  <c r="N10" i="4"/>
  <c r="P10" i="4" s="1"/>
  <c r="M10" i="4"/>
  <c r="K10" i="4"/>
  <c r="I10" i="4"/>
  <c r="G10" i="4"/>
  <c r="E10" i="4"/>
  <c r="N9" i="4"/>
  <c r="P9" i="4" s="1"/>
  <c r="M9" i="4"/>
  <c r="K9" i="4"/>
  <c r="I9" i="4"/>
  <c r="G9" i="4"/>
  <c r="E9" i="4"/>
  <c r="N8" i="2"/>
  <c r="P8" i="2" s="1"/>
  <c r="M8" i="2"/>
  <c r="K8" i="2"/>
  <c r="I8" i="2"/>
  <c r="G8" i="2"/>
  <c r="E8" i="2"/>
  <c r="N9" i="2"/>
  <c r="P9" i="2" s="1"/>
  <c r="M9" i="2"/>
  <c r="K9" i="2"/>
  <c r="I9" i="2"/>
  <c r="G9" i="2"/>
  <c r="E9" i="2"/>
  <c r="N12" i="2"/>
  <c r="P12" i="2" s="1"/>
  <c r="M12" i="2"/>
  <c r="K12" i="2"/>
  <c r="I12" i="2"/>
  <c r="G12" i="2"/>
  <c r="E12" i="2"/>
  <c r="K9" i="3"/>
  <c r="I9" i="3"/>
  <c r="G9" i="3"/>
  <c r="E9" i="3"/>
  <c r="K10" i="3"/>
  <c r="I10" i="3"/>
  <c r="G10" i="3"/>
  <c r="E10" i="3"/>
  <c r="K12" i="3"/>
  <c r="I12" i="3"/>
  <c r="G12" i="3"/>
  <c r="E12" i="3"/>
  <c r="K13" i="3"/>
  <c r="I13" i="3"/>
  <c r="G13" i="3"/>
  <c r="E13" i="3"/>
  <c r="K20" i="3"/>
  <c r="I20" i="3"/>
  <c r="G20" i="3"/>
  <c r="E20" i="3"/>
  <c r="K19" i="3"/>
  <c r="I19" i="3"/>
  <c r="G19" i="3"/>
  <c r="E19" i="3"/>
  <c r="K21" i="3"/>
  <c r="I21" i="3"/>
  <c r="G21" i="3"/>
  <c r="E21" i="3"/>
  <c r="K22" i="3"/>
  <c r="I22" i="3"/>
  <c r="G22" i="3"/>
  <c r="E22" i="3"/>
  <c r="K18" i="3"/>
  <c r="I18" i="3"/>
  <c r="G18" i="3"/>
  <c r="E18" i="3"/>
  <c r="K17" i="3"/>
  <c r="I17" i="3"/>
  <c r="G17" i="3"/>
  <c r="E17" i="3"/>
  <c r="K8" i="3"/>
  <c r="I8" i="3"/>
  <c r="G8" i="3"/>
  <c r="E8" i="3"/>
  <c r="K11" i="3"/>
  <c r="I11" i="3"/>
  <c r="G11" i="3"/>
  <c r="E11" i="3"/>
  <c r="M83" i="2"/>
  <c r="M68" i="2"/>
  <c r="M75" i="2"/>
  <c r="M80" i="2"/>
  <c r="M67" i="2"/>
  <c r="M88" i="2"/>
  <c r="M71" i="2"/>
  <c r="M70" i="2"/>
  <c r="M81" i="2"/>
  <c r="M79" i="2"/>
  <c r="M76" i="2"/>
  <c r="M86" i="2"/>
  <c r="M66" i="2"/>
  <c r="M87" i="2"/>
  <c r="M69" i="2"/>
  <c r="M85" i="2"/>
  <c r="M84" i="2"/>
  <c r="K83" i="2"/>
  <c r="K68" i="2"/>
  <c r="K75" i="2"/>
  <c r="K80" i="2"/>
  <c r="K67" i="2"/>
  <c r="K88" i="2"/>
  <c r="K71" i="2"/>
  <c r="K70" i="2"/>
  <c r="K81" i="2"/>
  <c r="K79" i="2"/>
  <c r="K76" i="2"/>
  <c r="K86" i="2"/>
  <c r="K66" i="2"/>
  <c r="K87" i="2"/>
  <c r="K69" i="2"/>
  <c r="K85" i="2"/>
  <c r="K84" i="2"/>
  <c r="I83" i="2"/>
  <c r="I68" i="2"/>
  <c r="I75" i="2"/>
  <c r="I80" i="2"/>
  <c r="I67" i="2"/>
  <c r="I88" i="2"/>
  <c r="I71" i="2"/>
  <c r="I70" i="2"/>
  <c r="I81" i="2"/>
  <c r="I79" i="2"/>
  <c r="I76" i="2"/>
  <c r="I86" i="2"/>
  <c r="I66" i="2"/>
  <c r="I87" i="2"/>
  <c r="I69" i="2"/>
  <c r="I85" i="2"/>
  <c r="I84" i="2"/>
  <c r="G83" i="2"/>
  <c r="G68" i="2"/>
  <c r="G75" i="2"/>
  <c r="G80" i="2"/>
  <c r="G67" i="2"/>
  <c r="G88" i="2"/>
  <c r="G71" i="2"/>
  <c r="G70" i="2"/>
  <c r="G81" i="2"/>
  <c r="G79" i="2"/>
  <c r="G76" i="2"/>
  <c r="G86" i="2"/>
  <c r="G66" i="2"/>
  <c r="G87" i="2"/>
  <c r="G69" i="2"/>
  <c r="G85" i="2"/>
  <c r="G84" i="2"/>
  <c r="E85" i="2"/>
  <c r="E69" i="2"/>
  <c r="E66" i="2"/>
  <c r="E86" i="2"/>
  <c r="E76" i="2"/>
  <c r="E79" i="2"/>
  <c r="E81" i="2"/>
  <c r="E70" i="2"/>
  <c r="E71" i="2"/>
  <c r="E88" i="2"/>
  <c r="E67" i="2"/>
  <c r="E80" i="2"/>
  <c r="E75" i="2"/>
  <c r="E68" i="2"/>
  <c r="E83" i="2"/>
  <c r="E84" i="2"/>
  <c r="E52" i="1"/>
  <c r="E23" i="1"/>
  <c r="K33" i="2"/>
  <c r="K26" i="2"/>
  <c r="K25" i="2"/>
  <c r="K27" i="2"/>
  <c r="K20" i="2"/>
  <c r="K29" i="2"/>
  <c r="K24" i="2"/>
  <c r="K32" i="2"/>
  <c r="K19" i="2"/>
  <c r="K34" i="2"/>
  <c r="K31" i="2"/>
  <c r="K30" i="2"/>
  <c r="K18" i="2"/>
  <c r="K21" i="2"/>
  <c r="K23" i="2"/>
  <c r="I33" i="2"/>
  <c r="I26" i="2"/>
  <c r="I25" i="2"/>
  <c r="I27" i="2"/>
  <c r="I20" i="2"/>
  <c r="I29" i="2"/>
  <c r="I24" i="2"/>
  <c r="I32" i="2"/>
  <c r="I19" i="2"/>
  <c r="I34" i="2"/>
  <c r="I31" i="2"/>
  <c r="I30" i="2"/>
  <c r="I18" i="2"/>
  <c r="I21" i="2"/>
  <c r="I23" i="2"/>
  <c r="G33" i="2"/>
  <c r="G26" i="2"/>
  <c r="G25" i="2"/>
  <c r="G27" i="2"/>
  <c r="G20" i="2"/>
  <c r="G29" i="2"/>
  <c r="G24" i="2"/>
  <c r="G32" i="2"/>
  <c r="G19" i="2"/>
  <c r="G34" i="2"/>
  <c r="G31" i="2"/>
  <c r="G30" i="2"/>
  <c r="G18" i="2"/>
  <c r="G21" i="2"/>
  <c r="G23" i="2"/>
  <c r="E21" i="2"/>
  <c r="E18" i="2"/>
  <c r="E30" i="2"/>
  <c r="E31" i="2"/>
  <c r="E34" i="2"/>
  <c r="E19" i="2"/>
  <c r="E32" i="2"/>
  <c r="E24" i="2"/>
  <c r="E29" i="2"/>
  <c r="E20" i="2"/>
  <c r="E27" i="2"/>
  <c r="E25" i="2"/>
  <c r="E26" i="2"/>
  <c r="E33" i="2"/>
  <c r="E23" i="2"/>
  <c r="M53" i="1"/>
  <c r="M54" i="1"/>
  <c r="M51" i="1"/>
  <c r="M50" i="1"/>
  <c r="M55" i="1"/>
  <c r="M52" i="1"/>
  <c r="K53" i="1"/>
  <c r="K54" i="1"/>
  <c r="K51" i="1"/>
  <c r="K50" i="1"/>
  <c r="K55" i="1"/>
  <c r="K52" i="1"/>
  <c r="I53" i="1"/>
  <c r="I54" i="1"/>
  <c r="I51" i="1"/>
  <c r="I50" i="1"/>
  <c r="I55" i="1"/>
  <c r="I52" i="1"/>
  <c r="G53" i="1"/>
  <c r="G54" i="1"/>
  <c r="G51" i="1"/>
  <c r="G50" i="1"/>
  <c r="G55" i="1"/>
  <c r="G52" i="1"/>
  <c r="E55" i="1"/>
  <c r="E50" i="1"/>
  <c r="E51" i="1"/>
  <c r="E54" i="1"/>
  <c r="E53" i="1"/>
  <c r="E45" i="1"/>
  <c r="N40" i="1"/>
  <c r="P40" i="1" s="1"/>
  <c r="M40" i="1"/>
  <c r="K40" i="1"/>
  <c r="I40" i="1"/>
  <c r="G40" i="1"/>
  <c r="E40" i="1"/>
  <c r="E33" i="1"/>
  <c r="G33" i="1"/>
  <c r="I33" i="1"/>
  <c r="K33" i="1"/>
  <c r="M33" i="1"/>
  <c r="N33" i="1"/>
  <c r="P33" i="1" s="1"/>
  <c r="E37" i="1"/>
  <c r="G37" i="1"/>
  <c r="I37" i="1"/>
  <c r="K37" i="1"/>
  <c r="M37" i="1"/>
  <c r="N37" i="1"/>
  <c r="P37" i="1" s="1"/>
  <c r="N53" i="1"/>
  <c r="N54" i="1"/>
  <c r="N51" i="1"/>
  <c r="P51" i="1" s="1"/>
  <c r="N50" i="1"/>
  <c r="N55" i="1"/>
  <c r="N52" i="1"/>
  <c r="N67" i="2"/>
  <c r="P67" i="2" s="1"/>
  <c r="N88" i="2"/>
  <c r="P88" i="2" s="1"/>
  <c r="N71" i="2"/>
  <c r="P71" i="2" s="1"/>
  <c r="N80" i="2"/>
  <c r="P80" i="2" s="1"/>
  <c r="N75" i="2"/>
  <c r="P75" i="2" s="1"/>
  <c r="N68" i="2"/>
  <c r="P68" i="2" s="1"/>
  <c r="N83" i="2"/>
  <c r="P83" i="2" s="1"/>
  <c r="N70" i="2"/>
  <c r="P70" i="2" s="1"/>
  <c r="N81" i="2"/>
  <c r="P81" i="2" s="1"/>
  <c r="N79" i="2"/>
  <c r="P79" i="2" s="1"/>
  <c r="N76" i="2"/>
  <c r="P76" i="2" s="1"/>
  <c r="N86" i="2"/>
  <c r="P86" i="2" s="1"/>
  <c r="N66" i="2"/>
  <c r="P66" i="2" s="1"/>
  <c r="N87" i="2"/>
  <c r="P87" i="2" s="1"/>
  <c r="N69" i="2"/>
  <c r="P69" i="2" s="1"/>
  <c r="N85" i="2"/>
  <c r="P85" i="2" s="1"/>
  <c r="N84" i="2"/>
  <c r="P84" i="2" s="1"/>
  <c r="N29" i="2"/>
  <c r="P29" i="2" s="1"/>
  <c r="N24" i="2"/>
  <c r="P24" i="2" s="1"/>
  <c r="N32" i="2"/>
  <c r="P32" i="2" s="1"/>
  <c r="N19" i="2"/>
  <c r="P19" i="2" s="1"/>
  <c r="N25" i="2"/>
  <c r="P25" i="2" s="1"/>
  <c r="N27" i="2"/>
  <c r="P27" i="2" s="1"/>
  <c r="N20" i="2"/>
  <c r="P20" i="2" s="1"/>
  <c r="N33" i="2"/>
  <c r="P33" i="2" s="1"/>
  <c r="N26" i="2"/>
  <c r="P26" i="2" s="1"/>
  <c r="N34" i="2"/>
  <c r="P34" i="2" s="1"/>
  <c r="N31" i="2"/>
  <c r="P31" i="2" s="1"/>
  <c r="N30" i="2"/>
  <c r="P30" i="2" s="1"/>
  <c r="N18" i="2"/>
  <c r="P18" i="2" s="1"/>
  <c r="N21" i="2"/>
  <c r="P21" i="2" s="1"/>
  <c r="N23" i="2"/>
  <c r="P23" i="2" s="1"/>
  <c r="M10" i="1"/>
  <c r="M16" i="1"/>
  <c r="M22" i="1"/>
  <c r="M11" i="1"/>
  <c r="M8" i="1"/>
  <c r="M14" i="1"/>
  <c r="M20" i="1"/>
  <c r="M21" i="1"/>
  <c r="M9" i="1"/>
  <c r="M24" i="1"/>
  <c r="M23" i="1"/>
  <c r="K10" i="1"/>
  <c r="K16" i="1"/>
  <c r="K22" i="1"/>
  <c r="K11" i="1"/>
  <c r="K8" i="1"/>
  <c r="K14" i="1"/>
  <c r="K20" i="1"/>
  <c r="K21" i="1"/>
  <c r="K9" i="1"/>
  <c r="K24" i="1"/>
  <c r="K23" i="1"/>
  <c r="I10" i="1"/>
  <c r="I16" i="1"/>
  <c r="I22" i="1"/>
  <c r="I11" i="1"/>
  <c r="I8" i="1"/>
  <c r="I14" i="1"/>
  <c r="I20" i="1"/>
  <c r="I21" i="1"/>
  <c r="I9" i="1"/>
  <c r="I24" i="1"/>
  <c r="I23" i="1"/>
  <c r="G10" i="1"/>
  <c r="G16" i="1"/>
  <c r="G22" i="1"/>
  <c r="G11" i="1"/>
  <c r="G8" i="1"/>
  <c r="G14" i="1"/>
  <c r="G20" i="1"/>
  <c r="G21" i="1"/>
  <c r="G9" i="1"/>
  <c r="G24" i="1"/>
  <c r="G23" i="1"/>
  <c r="E24" i="1"/>
  <c r="E9" i="1"/>
  <c r="E21" i="1"/>
  <c r="E20" i="1"/>
  <c r="E14" i="1"/>
  <c r="E8" i="1"/>
  <c r="E11" i="1"/>
  <c r="E22" i="1"/>
  <c r="E16" i="1"/>
  <c r="E10" i="1"/>
  <c r="N10" i="1"/>
  <c r="P10" i="1" s="1"/>
  <c r="N16" i="1"/>
  <c r="P16" i="1" s="1"/>
  <c r="N22" i="1"/>
  <c r="P22" i="1" s="1"/>
  <c r="N11" i="1"/>
  <c r="P11" i="1" s="1"/>
  <c r="N8" i="1"/>
  <c r="P8" i="1" s="1"/>
  <c r="N14" i="1"/>
  <c r="P14" i="1" s="1"/>
  <c r="N20" i="1"/>
  <c r="P20" i="1" s="1"/>
  <c r="N21" i="1"/>
  <c r="P21" i="1" s="1"/>
  <c r="N9" i="1"/>
  <c r="P9" i="1" s="1"/>
  <c r="N24" i="1"/>
  <c r="P24" i="1" s="1"/>
  <c r="N23" i="1"/>
  <c r="P23" i="1" s="1"/>
  <c r="N13" i="2"/>
  <c r="P13" i="2" s="1"/>
  <c r="M13" i="2"/>
  <c r="K13" i="2"/>
  <c r="I13" i="2"/>
  <c r="G13" i="2"/>
  <c r="E13" i="2"/>
  <c r="N10" i="2"/>
  <c r="P10" i="2" s="1"/>
  <c r="M10" i="2"/>
  <c r="K10" i="2"/>
  <c r="I10" i="2"/>
  <c r="G10" i="2"/>
  <c r="E10" i="2"/>
  <c r="N14" i="2"/>
  <c r="P14" i="2" s="1"/>
  <c r="M14" i="2"/>
  <c r="K14" i="2"/>
  <c r="I14" i="2"/>
  <c r="G14" i="2"/>
  <c r="E14" i="2"/>
  <c r="N11" i="2"/>
  <c r="P11" i="2" s="1"/>
  <c r="M11" i="2"/>
  <c r="K11" i="2"/>
  <c r="I11" i="2"/>
  <c r="G11" i="2"/>
  <c r="E11" i="2"/>
  <c r="N46" i="1"/>
  <c r="P46" i="1" s="1"/>
  <c r="M46" i="1"/>
  <c r="K46" i="1"/>
  <c r="I46" i="1"/>
  <c r="G46" i="1"/>
  <c r="E46" i="1"/>
  <c r="N45" i="1"/>
  <c r="P45" i="1" s="1"/>
  <c r="M45" i="1"/>
  <c r="K45" i="1"/>
  <c r="I45" i="1"/>
  <c r="G45" i="1"/>
  <c r="O46" i="2" l="1"/>
  <c r="P46" i="2"/>
  <c r="O45" i="2"/>
  <c r="O56" i="2"/>
  <c r="O59" i="2"/>
  <c r="O55" i="2"/>
  <c r="O58" i="2"/>
  <c r="O60" i="2"/>
  <c r="O48" i="2"/>
  <c r="O38" i="2"/>
  <c r="O51" i="2"/>
  <c r="O77" i="2"/>
  <c r="O82" i="2"/>
  <c r="O74" i="2"/>
  <c r="O44" i="2"/>
  <c r="O41" i="2"/>
  <c r="O40" i="2"/>
  <c r="O47" i="2"/>
  <c r="O61" i="2"/>
  <c r="O54" i="2"/>
  <c r="O53" i="2"/>
  <c r="O42" i="2"/>
  <c r="O39" i="2"/>
  <c r="O57" i="2"/>
  <c r="O49" i="2"/>
  <c r="O62" i="2"/>
  <c r="O50" i="2"/>
  <c r="O52" i="2"/>
  <c r="O43" i="2"/>
  <c r="O73" i="2"/>
  <c r="O78" i="2"/>
  <c r="O72" i="2"/>
  <c r="O19" i="1"/>
  <c r="O25" i="1"/>
  <c r="O27" i="1"/>
  <c r="O17" i="1"/>
  <c r="O18" i="1"/>
  <c r="O13" i="1"/>
  <c r="O12" i="1"/>
  <c r="O15" i="1"/>
  <c r="O28" i="1"/>
  <c r="O26" i="1"/>
  <c r="P38" i="1"/>
  <c r="O38" i="1"/>
  <c r="P32" i="1"/>
  <c r="O32" i="1"/>
  <c r="O41" i="1"/>
  <c r="P34" i="1"/>
  <c r="O34" i="1"/>
  <c r="P39" i="1"/>
  <c r="O39" i="1"/>
  <c r="O28" i="2"/>
  <c r="O22" i="2"/>
  <c r="P35" i="1"/>
  <c r="O35" i="1"/>
  <c r="P36" i="1"/>
  <c r="O36" i="1"/>
  <c r="O9" i="4"/>
  <c r="O10" i="4"/>
  <c r="O8" i="4"/>
  <c r="O14" i="4"/>
  <c r="O18" i="4"/>
  <c r="O13" i="4"/>
  <c r="O11" i="4"/>
  <c r="O17" i="4"/>
  <c r="O12" i="4"/>
  <c r="O16" i="4"/>
  <c r="O15" i="4"/>
  <c r="O26" i="4"/>
  <c r="O28" i="4"/>
  <c r="O27" i="4"/>
  <c r="O25" i="4"/>
  <c r="O23" i="4"/>
  <c r="O31" i="4"/>
  <c r="O32" i="4"/>
  <c r="O29" i="4"/>
  <c r="O30" i="4"/>
  <c r="O22" i="4"/>
  <c r="O24" i="4"/>
  <c r="O9" i="2"/>
  <c r="O8" i="2"/>
  <c r="O12" i="2"/>
  <c r="M13" i="3"/>
  <c r="M12" i="3"/>
  <c r="M10" i="3"/>
  <c r="M9" i="3"/>
  <c r="M11" i="3"/>
  <c r="M8" i="3"/>
  <c r="M17" i="3"/>
  <c r="M18" i="3"/>
  <c r="M22" i="3"/>
  <c r="M21" i="3"/>
  <c r="M19" i="3"/>
  <c r="M20" i="3"/>
  <c r="O23" i="2"/>
  <c r="O84" i="2"/>
  <c r="P52" i="1"/>
  <c r="O52" i="1"/>
  <c r="P55" i="1"/>
  <c r="O55" i="1"/>
  <c r="P50" i="1"/>
  <c r="O50" i="1"/>
  <c r="O51" i="1"/>
  <c r="P54" i="1"/>
  <c r="O54" i="1"/>
  <c r="P53" i="1"/>
  <c r="O53" i="1"/>
  <c r="O33" i="1"/>
  <c r="O40" i="1"/>
  <c r="O37" i="1"/>
  <c r="O20" i="2"/>
  <c r="O76" i="2"/>
  <c r="O67" i="2"/>
  <c r="O87" i="2"/>
  <c r="O83" i="2"/>
  <c r="O68" i="2"/>
  <c r="O86" i="2"/>
  <c r="O79" i="2"/>
  <c r="O69" i="2"/>
  <c r="O80" i="2"/>
  <c r="O71" i="2"/>
  <c r="O81" i="2"/>
  <c r="O66" i="2"/>
  <c r="O75" i="2"/>
  <c r="O88" i="2"/>
  <c r="O70" i="2"/>
  <c r="O85" i="2"/>
  <c r="O33" i="2"/>
  <c r="O32" i="2"/>
  <c r="O31" i="2"/>
  <c r="O26" i="2"/>
  <c r="O19" i="2"/>
  <c r="O30" i="2"/>
  <c r="O25" i="2"/>
  <c r="O29" i="2"/>
  <c r="O18" i="2"/>
  <c r="O27" i="2"/>
  <c r="O24" i="2"/>
  <c r="O34" i="2"/>
  <c r="O21" i="2"/>
  <c r="O45" i="1"/>
  <c r="O46" i="1"/>
  <c r="O21" i="1"/>
  <c r="O11" i="1"/>
  <c r="O9" i="1"/>
  <c r="O24" i="1"/>
  <c r="O14" i="1"/>
  <c r="O10" i="1"/>
  <c r="O20" i="1"/>
  <c r="O23" i="1"/>
  <c r="O16" i="1"/>
  <c r="O8" i="1"/>
  <c r="O11" i="2"/>
  <c r="O14" i="2"/>
  <c r="O10" i="2"/>
  <c r="O13" i="2"/>
</calcChain>
</file>

<file path=xl/sharedStrings.xml><?xml version="1.0" encoding="utf-8"?>
<sst xmlns="http://schemas.openxmlformats.org/spreadsheetml/2006/main" count="463" uniqueCount="277">
  <si>
    <t>NAME</t>
  </si>
  <si>
    <t>CLUB</t>
  </si>
  <si>
    <t>VAULT</t>
  </si>
  <si>
    <t>POSn</t>
  </si>
  <si>
    <t>BARS</t>
  </si>
  <si>
    <t>BEAM</t>
  </si>
  <si>
    <t>FLOOR</t>
  </si>
  <si>
    <t>R &amp; C</t>
  </si>
  <si>
    <t>TOTAL</t>
  </si>
  <si>
    <t>COMPULSORY 4</t>
  </si>
  <si>
    <t>COMPULSORY 3</t>
  </si>
  <si>
    <t>7</t>
  </si>
  <si>
    <t>8</t>
  </si>
  <si>
    <t>14</t>
  </si>
  <si>
    <t>18</t>
  </si>
  <si>
    <t>1</t>
  </si>
  <si>
    <t>2</t>
  </si>
  <si>
    <t>Daisy Birch</t>
  </si>
  <si>
    <t>3</t>
  </si>
  <si>
    <t>Eva Angel</t>
  </si>
  <si>
    <t>Evie Ashurst</t>
  </si>
  <si>
    <t>5</t>
  </si>
  <si>
    <t>Fraya Cruxton</t>
  </si>
  <si>
    <t>6</t>
  </si>
  <si>
    <t>Amelia Clarke</t>
  </si>
  <si>
    <t>Uttoxeter</t>
  </si>
  <si>
    <t>Holly Beeston</t>
  </si>
  <si>
    <t>9</t>
  </si>
  <si>
    <t>Evelyn (Evie) Eldershaw</t>
  </si>
  <si>
    <t>Millie Bell</t>
  </si>
  <si>
    <t>Park Wrekin</t>
  </si>
  <si>
    <t>Kloida Ujika</t>
  </si>
  <si>
    <t>Amora Callister Martin</t>
  </si>
  <si>
    <t>17</t>
  </si>
  <si>
    <t>Phoebe Seaton</t>
  </si>
  <si>
    <t>NATIONAL GRADE 1</t>
  </si>
  <si>
    <t>19</t>
  </si>
  <si>
    <t xml:space="preserve">City Of Worcester </t>
  </si>
  <si>
    <t>22</t>
  </si>
  <si>
    <t>Shrewsbury</t>
  </si>
  <si>
    <t>COMPULSORY 5</t>
  </si>
  <si>
    <t>24</t>
  </si>
  <si>
    <t>Ashlyn Warby</t>
  </si>
  <si>
    <t>25</t>
  </si>
  <si>
    <t>26</t>
  </si>
  <si>
    <t>Rosie Bell</t>
  </si>
  <si>
    <t>27</t>
  </si>
  <si>
    <t>Darcy Basra</t>
  </si>
  <si>
    <t>29</t>
  </si>
  <si>
    <t>Keira-May Mason</t>
  </si>
  <si>
    <t>30</t>
  </si>
  <si>
    <t>31</t>
  </si>
  <si>
    <t>32</t>
  </si>
  <si>
    <t>Gracie Gilbert-Spencer</t>
  </si>
  <si>
    <t>33</t>
  </si>
  <si>
    <t>Iris Howard</t>
  </si>
  <si>
    <t>Jessica Farrington</t>
  </si>
  <si>
    <t xml:space="preserve">Evie Hathaway </t>
  </si>
  <si>
    <t>36</t>
  </si>
  <si>
    <t>Natalia Sikorska</t>
  </si>
  <si>
    <t>NATIONAL GRADE 2</t>
  </si>
  <si>
    <t>Holly Saunders</t>
  </si>
  <si>
    <t>38</t>
  </si>
  <si>
    <t>39</t>
  </si>
  <si>
    <t>42</t>
  </si>
  <si>
    <t>Ella Bradley</t>
  </si>
  <si>
    <t>43</t>
  </si>
  <si>
    <t>45</t>
  </si>
  <si>
    <t>Ruby Wafer</t>
  </si>
  <si>
    <t>46</t>
  </si>
  <si>
    <t>Sarah Fraser</t>
  </si>
  <si>
    <t>49</t>
  </si>
  <si>
    <t>Lina Tounsi</t>
  </si>
  <si>
    <t>50</t>
  </si>
  <si>
    <t>51</t>
  </si>
  <si>
    <t>Sydney Hughes</t>
  </si>
  <si>
    <t>52</t>
  </si>
  <si>
    <t>Sasha Beddoe</t>
  </si>
  <si>
    <t>Grace Floyd</t>
  </si>
  <si>
    <t>Lexie Sutherland</t>
  </si>
  <si>
    <t>NATIONAL GRADE 3</t>
  </si>
  <si>
    <t>56</t>
  </si>
  <si>
    <t>Addison Davies</t>
  </si>
  <si>
    <t>Rochelle Mwarewangepo</t>
  </si>
  <si>
    <t>59</t>
  </si>
  <si>
    <t>Wolverhampton</t>
  </si>
  <si>
    <t>61</t>
  </si>
  <si>
    <t>Tamworth</t>
  </si>
  <si>
    <t>65</t>
  </si>
  <si>
    <t>Laila Heaton</t>
  </si>
  <si>
    <t>Sophie Ragab</t>
  </si>
  <si>
    <t>Poppy O'Sullivan</t>
  </si>
  <si>
    <t>69</t>
  </si>
  <si>
    <t>Makayla Radbourne</t>
  </si>
  <si>
    <t>Freya Genever</t>
  </si>
  <si>
    <t>75</t>
  </si>
  <si>
    <t>Amber James</t>
  </si>
  <si>
    <t>76</t>
  </si>
  <si>
    <t>77</t>
  </si>
  <si>
    <t>Melanie Hanson</t>
  </si>
  <si>
    <t>Kaitlyn Irvine</t>
  </si>
  <si>
    <t>Abigail Timms</t>
  </si>
  <si>
    <t>88</t>
  </si>
  <si>
    <t>Evie Holmes</t>
  </si>
  <si>
    <t>89</t>
  </si>
  <si>
    <t>Milana Tweats</t>
  </si>
  <si>
    <t>COMPULSORY 2</t>
  </si>
  <si>
    <t xml:space="preserve"> </t>
  </si>
  <si>
    <t>REGIONAL FIG CHALLENGE</t>
  </si>
  <si>
    <t>4</t>
  </si>
  <si>
    <t>REGIONAL SILVER CHALLENGE</t>
  </si>
  <si>
    <t>City of Worcester</t>
  </si>
  <si>
    <t>Alicia  Roberts</t>
  </si>
  <si>
    <t>Jacinta Brackley</t>
  </si>
  <si>
    <t>Saraya Pearce</t>
  </si>
  <si>
    <t>Jessica  Harris</t>
  </si>
  <si>
    <t>Jessica Turley</t>
  </si>
  <si>
    <t>Natasha Sadler</t>
  </si>
  <si>
    <t>Ruby Mountford</t>
  </si>
  <si>
    <t>16</t>
  </si>
  <si>
    <t>Rubgy</t>
  </si>
  <si>
    <t>Revolution</t>
  </si>
  <si>
    <t>23</t>
  </si>
  <si>
    <t>Ruby Eversham</t>
  </si>
  <si>
    <t xml:space="preserve">Eryn  Renton </t>
  </si>
  <si>
    <t>Imogen  Viner</t>
  </si>
  <si>
    <t>JNB</t>
  </si>
  <si>
    <t>Taylor-Faye Linney</t>
  </si>
  <si>
    <t>Imogen  Taylor</t>
  </si>
  <si>
    <t>Rugby</t>
  </si>
  <si>
    <t>Kelsi Beecham</t>
  </si>
  <si>
    <t>PRE NATIONAL GRADE 6</t>
  </si>
  <si>
    <t>Amélie Mcnicholls</t>
  </si>
  <si>
    <t>Orla Stanley</t>
  </si>
  <si>
    <t>Darla Davies</t>
  </si>
  <si>
    <t>34</t>
  </si>
  <si>
    <t>Hollie Hughes</t>
  </si>
  <si>
    <t>Poppie-Jayne Heym</t>
  </si>
  <si>
    <t>PRE NATIONAL GRADE 5</t>
  </si>
  <si>
    <t>37</t>
  </si>
  <si>
    <t>Phoebe Hine</t>
  </si>
  <si>
    <t>Izabella White</t>
  </si>
  <si>
    <t>Marnie Ashton</t>
  </si>
  <si>
    <t>Catherine Mcgovern</t>
  </si>
  <si>
    <t>Nile Wilson Gymnastics</t>
  </si>
  <si>
    <t xml:space="preserve">Santana  Gonzales </t>
  </si>
  <si>
    <t>Isla Howells</t>
  </si>
  <si>
    <t>Alyvia Smith</t>
  </si>
  <si>
    <t>Evie Jenkins</t>
  </si>
  <si>
    <t>Francesca Harding</t>
  </si>
  <si>
    <t>Aaryah-Lei Tulloch</t>
  </si>
  <si>
    <t>Wythall</t>
  </si>
  <si>
    <t>Georgia Hetherington</t>
  </si>
  <si>
    <t>Midlands</t>
  </si>
  <si>
    <t>74</t>
  </si>
  <si>
    <t>Beth Evans</t>
  </si>
  <si>
    <t>79</t>
  </si>
  <si>
    <t>Chloe Newton</t>
  </si>
  <si>
    <t>Isabella Lester</t>
  </si>
  <si>
    <t>City of Birmingham</t>
  </si>
  <si>
    <t>57</t>
  </si>
  <si>
    <t>58</t>
  </si>
  <si>
    <t>Erin McDonald</t>
  </si>
  <si>
    <t>Natasha Mitchell</t>
  </si>
  <si>
    <t>62</t>
  </si>
  <si>
    <t>63</t>
  </si>
  <si>
    <t>Nle Wilson Gymnastics</t>
  </si>
  <si>
    <t>64</t>
  </si>
  <si>
    <t>Skye Taylor</t>
  </si>
  <si>
    <t>Aurelia Ehiogu</t>
  </si>
  <si>
    <t>66</t>
  </si>
  <si>
    <t>Olivia Dyer</t>
  </si>
  <si>
    <t>Airborne</t>
  </si>
  <si>
    <t>71</t>
  </si>
  <si>
    <t>72</t>
  </si>
  <si>
    <t>81</t>
  </si>
  <si>
    <t>82</t>
  </si>
  <si>
    <t>Caitlin Wootton</t>
  </si>
  <si>
    <t>Maeva Pampols</t>
  </si>
  <si>
    <t>Sienna Ligon</t>
  </si>
  <si>
    <t>90</t>
  </si>
  <si>
    <t>Sadie  Walsh</t>
  </si>
  <si>
    <t>East Staffs</t>
  </si>
  <si>
    <t>91</t>
  </si>
  <si>
    <t>Paige  Smith</t>
  </si>
  <si>
    <t>92</t>
  </si>
  <si>
    <t>Kira Neimane-Kosareva</t>
  </si>
  <si>
    <t>Mia Martin</t>
  </si>
  <si>
    <t>94</t>
  </si>
  <si>
    <t>Zaynah Taylor</t>
  </si>
  <si>
    <t>95</t>
  </si>
  <si>
    <t>Scarlett Stone</t>
  </si>
  <si>
    <t>Poppy Dale</t>
  </si>
  <si>
    <t>Holly Dawson</t>
  </si>
  <si>
    <t>Isla Murray</t>
  </si>
  <si>
    <t>Francesca Woodward</t>
  </si>
  <si>
    <t>100</t>
  </si>
  <si>
    <t>Esme Watkin</t>
  </si>
  <si>
    <t>101</t>
  </si>
  <si>
    <t>102</t>
  </si>
  <si>
    <t>Addison Tongue</t>
  </si>
  <si>
    <t>103</t>
  </si>
  <si>
    <t>Isla Elder</t>
  </si>
  <si>
    <t>Eliza Dauncey</t>
  </si>
  <si>
    <t>Kaleah  St Juste-Robinson</t>
  </si>
  <si>
    <t>Indie Ashurst</t>
  </si>
  <si>
    <t>Saphire Masters</t>
  </si>
  <si>
    <t>Maisie Smith</t>
  </si>
  <si>
    <t>NATIONAL GRADE 4</t>
  </si>
  <si>
    <t xml:space="preserve">Melissa Catoni </t>
  </si>
  <si>
    <t>Kimberley Ng</t>
  </si>
  <si>
    <t>Daisy Beale</t>
  </si>
  <si>
    <t>Jessica  Powell</t>
  </si>
  <si>
    <t>Emilia Green</t>
  </si>
  <si>
    <t>Andiyeneama Edet</t>
  </si>
  <si>
    <t>Lydia  Oakley</t>
  </si>
  <si>
    <t>Rosie Wright</t>
  </si>
  <si>
    <t>Tilly Walton</t>
  </si>
  <si>
    <t>11</t>
  </si>
  <si>
    <t>Emmy Tisdale</t>
  </si>
  <si>
    <t>Holly Siarbawa</t>
  </si>
  <si>
    <t>Olivia Lowell</t>
  </si>
  <si>
    <t>Grace Young</t>
  </si>
  <si>
    <t>Lilly Smith</t>
  </si>
  <si>
    <t>Alia Reynolds</t>
  </si>
  <si>
    <t>Beth Webb</t>
  </si>
  <si>
    <t>Honey O'Sullivan</t>
  </si>
  <si>
    <t>Willow Griffin</t>
  </si>
  <si>
    <t>Leia Timmis</t>
  </si>
  <si>
    <t>Amelia Sheppard</t>
  </si>
  <si>
    <t>Chloe Whenham</t>
  </si>
  <si>
    <t>Eliza Ricketts</t>
  </si>
  <si>
    <t>Zoe Evans</t>
  </si>
  <si>
    <t>Amalie Hughes</t>
  </si>
  <si>
    <t>Francesca Evans</t>
  </si>
  <si>
    <t>Sophie Chan</t>
  </si>
  <si>
    <t>Sian Wilkinson</t>
  </si>
  <si>
    <t>Aspen Tarrant</t>
  </si>
  <si>
    <t>Ella Taylor</t>
  </si>
  <si>
    <t>Isabella Rutter</t>
  </si>
  <si>
    <t>35</t>
  </si>
  <si>
    <t>Jessica Smith</t>
  </si>
  <si>
    <t>Sophie Siggers</t>
  </si>
  <si>
    <t>Lily  Flavell</t>
  </si>
  <si>
    <t>40</t>
  </si>
  <si>
    <t>Harriett Carey</t>
  </si>
  <si>
    <t>41</t>
  </si>
  <si>
    <t>Harriet  Bateman</t>
  </si>
  <si>
    <t>44</t>
  </si>
  <si>
    <t>Eva Montgomery</t>
  </si>
  <si>
    <t>47</t>
  </si>
  <si>
    <t>Esme Lees</t>
  </si>
  <si>
    <t>48</t>
  </si>
  <si>
    <t>Maddie Mcnelis</t>
  </si>
  <si>
    <t>Sophie Golding</t>
  </si>
  <si>
    <t>Gracie Scales</t>
  </si>
  <si>
    <t>Matilda Hedge</t>
  </si>
  <si>
    <t>1st April 2023</t>
  </si>
  <si>
    <t>Molly Tyrell</t>
  </si>
  <si>
    <t>83</t>
  </si>
  <si>
    <t>84</t>
  </si>
  <si>
    <t>87</t>
  </si>
  <si>
    <t>Birmingham Gymnastics</t>
  </si>
  <si>
    <t>Kate Greenwood</t>
  </si>
  <si>
    <t>Halo Sparks</t>
  </si>
  <si>
    <t xml:space="preserve">Birmingham Flames </t>
  </si>
  <si>
    <t xml:space="preserve">Birmingham Gymnastics </t>
  </si>
  <si>
    <t>North Staffs</t>
  </si>
  <si>
    <t>Birmingham Flames</t>
  </si>
  <si>
    <t>Athena Papagiannopoulou</t>
  </si>
  <si>
    <t>1st &amp; 2nd  April 2023</t>
  </si>
  <si>
    <t>Amelia Chaplin</t>
  </si>
  <si>
    <t>Severn</t>
  </si>
  <si>
    <t>WEST MIDLANDS REGIONAL FIG AND SILVER CHALLENGE CHAMPIONSHIPS</t>
  </si>
  <si>
    <t>WEST MIDLANDS REGIONAL COMPULSORY CHAMPIONSHIPS</t>
  </si>
  <si>
    <t>WEST MIDLANDS NATIONAL GRADE CHAMPIONSHIPS</t>
  </si>
  <si>
    <t>WEST MIDLANDS PRE NATIONAL GRADE CHAMPIONSHIPS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</si>
</sst>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_ ;[Red]\-0.00\ "/>
  </numFmts>
  <fonts count="8" x14ac:knownFonts="1">
    <font>
      <sz val="10"/>
      <name val="Times New Roman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trike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3" fillId="0" borderId="0"/>
    <xf numFmtId="0" fontId="4" fillId="0" borderId="0" applyNumberFormat="0" applyFill="0" applyBorder="0" applyProtection="0">
      <alignment vertical="top" wrapText="1"/>
    </xf>
    <xf numFmtId="0" fontId="1" fillId="0" borderId="0"/>
    <xf numFmtId="0" fontId="2" fillId="0" borderId="0"/>
  </cellStyleXfs>
  <cellXfs count="3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/>
    <xf numFmtId="0" fontId="6" fillId="0" borderId="0" xfId="0" applyFont="1" applyAlignment="1">
      <alignment horizontal="left"/>
    </xf>
    <xf numFmtId="0" fontId="5" fillId="0" borderId="0" xfId="3" applyFont="1"/>
    <xf numFmtId="2" fontId="5" fillId="0" borderId="0" xfId="0" applyNumberFormat="1" applyFont="1" applyAlignment="1">
      <alignment horizontal="center"/>
    </xf>
    <xf numFmtId="49" fontId="5" fillId="0" borderId="2" xfId="4" applyNumberFormat="1" applyFont="1" applyBorder="1" applyAlignment="1">
      <alignment horizontal="center" vertical="center"/>
    </xf>
    <xf numFmtId="0" fontId="5" fillId="0" borderId="2" xfId="4" applyFont="1" applyBorder="1"/>
    <xf numFmtId="164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2" xfId="3" applyFont="1" applyBorder="1"/>
    <xf numFmtId="1" fontId="5" fillId="0" borderId="0" xfId="0" applyNumberFormat="1" applyFont="1" applyAlignment="1">
      <alignment horizontal="center" vertical="center"/>
    </xf>
    <xf numFmtId="165" fontId="5" fillId="0" borderId="0" xfId="3" applyNumberFormat="1" applyFont="1"/>
    <xf numFmtId="0" fontId="6" fillId="0" borderId="0" xfId="3" applyFont="1"/>
    <xf numFmtId="164" fontId="5" fillId="0" borderId="0" xfId="3" applyNumberFormat="1" applyFont="1"/>
    <xf numFmtId="2" fontId="5" fillId="2" borderId="2" xfId="3" applyNumberFormat="1" applyFont="1" applyFill="1" applyBorder="1" applyAlignment="1">
      <alignment horizontal="center" vertical="center"/>
    </xf>
    <xf numFmtId="0" fontId="5" fillId="0" borderId="0" xfId="3" applyFont="1" applyAlignment="1">
      <alignment horizontal="center"/>
    </xf>
    <xf numFmtId="2" fontId="7" fillId="2" borderId="2" xfId="3" applyNumberFormat="1" applyFont="1" applyFill="1" applyBorder="1" applyAlignment="1">
      <alignment horizontal="center" vertical="center"/>
    </xf>
    <xf numFmtId="0" fontId="7" fillId="0" borderId="2" xfId="3" applyFont="1" applyBorder="1"/>
    <xf numFmtId="164" fontId="5" fillId="2" borderId="2" xfId="3" applyNumberFormat="1" applyFont="1" applyFill="1" applyBorder="1" applyAlignment="1">
      <alignment horizontal="center" vertical="center"/>
    </xf>
    <xf numFmtId="49" fontId="5" fillId="0" borderId="0" xfId="4" applyNumberFormat="1" applyFont="1" applyAlignment="1">
      <alignment horizontal="center" vertical="center"/>
    </xf>
    <xf numFmtId="0" fontId="5" fillId="0" borderId="0" xfId="4" applyFont="1"/>
    <xf numFmtId="2" fontId="5" fillId="2" borderId="0" xfId="3" applyNumberFormat="1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3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0" xfId="0" applyNumberFormat="1" applyFont="1"/>
    <xf numFmtId="165" fontId="6" fillId="0" borderId="0" xfId="3" applyNumberFormat="1" applyFont="1"/>
    <xf numFmtId="164" fontId="6" fillId="0" borderId="0" xfId="3" applyNumberFormat="1" applyFont="1"/>
    <xf numFmtId="2" fontId="6" fillId="0" borderId="0" xfId="0" applyNumberFormat="1" applyFont="1" applyAlignment="1">
      <alignment horizontal="center"/>
    </xf>
    <xf numFmtId="164" fontId="6" fillId="0" borderId="1" xfId="0" applyNumberFormat="1" applyFont="1" applyBorder="1"/>
    <xf numFmtId="0" fontId="6" fillId="0" borderId="2" xfId="3" applyFont="1" applyBorder="1"/>
    <xf numFmtId="0" fontId="6" fillId="0" borderId="2" xfId="3" applyFont="1" applyBorder="1" applyAlignment="1">
      <alignment horizontal="center"/>
    </xf>
    <xf numFmtId="0" fontId="6" fillId="0" borderId="0" xfId="3" applyFont="1" applyAlignment="1">
      <alignment horizontal="center"/>
    </xf>
    <xf numFmtId="0" fontId="5" fillId="0" borderId="3" xfId="3" applyFont="1" applyBorder="1" applyAlignment="1">
      <alignment horizontal="center"/>
    </xf>
    <xf numFmtId="164" fontId="6" fillId="0" borderId="2" xfId="3" applyNumberFormat="1" applyFont="1" applyBorder="1"/>
  </cellXfs>
  <cellStyles count="5">
    <cellStyle name="Normal" xfId="0" builtinId="0"/>
    <cellStyle name="Normal 2" xfId="2" xr:uid="{2382E664-1DEA-4A61-9419-ADE5E0B03F22}"/>
    <cellStyle name="Normal 2 2" xfId="1" xr:uid="{2E3660E3-78E5-4218-B72E-45C083298E28}"/>
    <cellStyle name="Normal 3" xfId="3" xr:uid="{18ABE7F1-3F9B-4C90-908F-B9D3A74E14CE}"/>
    <cellStyle name="Normal 4" xfId="4" xr:uid="{0450511D-65B6-4CBF-8836-427E68584365}"/>
  </cellStyles>
  <dxfs count="45"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29666-A585-4942-8E83-AB6A51925168}">
  <sheetPr codeName="Sheet1">
    <pageSetUpPr fitToPage="1"/>
  </sheetPr>
  <dimension ref="A1:Q57"/>
  <sheetViews>
    <sheetView tabSelected="1" zoomScale="90" zoomScaleNormal="90" workbookViewId="0">
      <selection sqref="A1:P1"/>
    </sheetView>
  </sheetViews>
  <sheetFormatPr defaultRowHeight="14.5" x14ac:dyDescent="0.35"/>
  <cols>
    <col min="1" max="1" width="4.296875" style="13" bestFit="1" customWidth="1"/>
    <col min="2" max="2" width="26.296875" style="2" bestFit="1" customWidth="1"/>
    <col min="3" max="3" width="23.69921875" style="1" bestFit="1" customWidth="1"/>
    <col min="4" max="4" width="7.796875" style="3" customWidth="1"/>
    <col min="5" max="5" width="6" style="1" bestFit="1" customWidth="1"/>
    <col min="6" max="6" width="7.796875" style="3" customWidth="1"/>
    <col min="7" max="7" width="6" style="1" bestFit="1" customWidth="1"/>
    <col min="8" max="8" width="7.796875" style="3" customWidth="1"/>
    <col min="9" max="9" width="6" style="1" bestFit="1" customWidth="1"/>
    <col min="10" max="10" width="7.796875" style="3" customWidth="1"/>
    <col min="11" max="11" width="6" style="1" bestFit="1" customWidth="1"/>
    <col min="12" max="12" width="7.796875" style="3" customWidth="1"/>
    <col min="13" max="13" width="6" style="1" bestFit="1" customWidth="1"/>
    <col min="14" max="14" width="7.796875" style="26" customWidth="1"/>
    <col min="15" max="15" width="6" style="26" bestFit="1" customWidth="1"/>
    <col min="16" max="16" width="2.3984375" style="26" bestFit="1" customWidth="1"/>
    <col min="17" max="17" width="2.09765625" style="1" bestFit="1" customWidth="1"/>
    <col min="18" max="253" width="9.296875" style="1"/>
    <col min="254" max="254" width="5.09765625" style="1" bestFit="1" customWidth="1"/>
    <col min="255" max="255" width="33.796875" style="1" bestFit="1" customWidth="1"/>
    <col min="256" max="256" width="25.09765625" style="1" bestFit="1" customWidth="1"/>
    <col min="257" max="257" width="9" style="1" bestFit="1" customWidth="1"/>
    <col min="258" max="258" width="6.796875" style="1" bestFit="1" customWidth="1"/>
    <col min="259" max="259" width="8.296875" style="1" bestFit="1" customWidth="1"/>
    <col min="260" max="260" width="6.69921875" style="1" bestFit="1" customWidth="1"/>
    <col min="261" max="261" width="8.796875" style="1" bestFit="1" customWidth="1"/>
    <col min="262" max="262" width="6.69921875" style="1" bestFit="1" customWidth="1"/>
    <col min="263" max="263" width="8.69921875" style="1" bestFit="1" customWidth="1"/>
    <col min="264" max="264" width="6.69921875" style="1" bestFit="1" customWidth="1"/>
    <col min="265" max="265" width="8.796875" style="1" customWidth="1"/>
    <col min="266" max="266" width="6.3984375" style="1" customWidth="1"/>
    <col min="267" max="267" width="9.3984375" style="1" bestFit="1" customWidth="1"/>
    <col min="268" max="268" width="6.296875" style="1" bestFit="1" customWidth="1"/>
    <col min="269" max="269" width="2" style="1" bestFit="1" customWidth="1"/>
    <col min="270" max="509" width="9.296875" style="1"/>
    <col min="510" max="510" width="5.09765625" style="1" bestFit="1" customWidth="1"/>
    <col min="511" max="511" width="33.796875" style="1" bestFit="1" customWidth="1"/>
    <col min="512" max="512" width="25.09765625" style="1" bestFit="1" customWidth="1"/>
    <col min="513" max="513" width="9" style="1" bestFit="1" customWidth="1"/>
    <col min="514" max="514" width="6.796875" style="1" bestFit="1" customWidth="1"/>
    <col min="515" max="515" width="8.296875" style="1" bestFit="1" customWidth="1"/>
    <col min="516" max="516" width="6.69921875" style="1" bestFit="1" customWidth="1"/>
    <col min="517" max="517" width="8.796875" style="1" bestFit="1" customWidth="1"/>
    <col min="518" max="518" width="6.69921875" style="1" bestFit="1" customWidth="1"/>
    <col min="519" max="519" width="8.69921875" style="1" bestFit="1" customWidth="1"/>
    <col min="520" max="520" width="6.69921875" style="1" bestFit="1" customWidth="1"/>
    <col min="521" max="521" width="8.796875" style="1" customWidth="1"/>
    <col min="522" max="522" width="6.3984375" style="1" customWidth="1"/>
    <col min="523" max="523" width="9.3984375" style="1" bestFit="1" customWidth="1"/>
    <col min="524" max="524" width="6.296875" style="1" bestFit="1" customWidth="1"/>
    <col min="525" max="525" width="2" style="1" bestFit="1" customWidth="1"/>
    <col min="526" max="765" width="9.296875" style="1"/>
    <col min="766" max="766" width="5.09765625" style="1" bestFit="1" customWidth="1"/>
    <col min="767" max="767" width="33.796875" style="1" bestFit="1" customWidth="1"/>
    <col min="768" max="768" width="25.09765625" style="1" bestFit="1" customWidth="1"/>
    <col min="769" max="769" width="9" style="1" bestFit="1" customWidth="1"/>
    <col min="770" max="770" width="6.796875" style="1" bestFit="1" customWidth="1"/>
    <col min="771" max="771" width="8.296875" style="1" bestFit="1" customWidth="1"/>
    <col min="772" max="772" width="6.69921875" style="1" bestFit="1" customWidth="1"/>
    <col min="773" max="773" width="8.796875" style="1" bestFit="1" customWidth="1"/>
    <col min="774" max="774" width="6.69921875" style="1" bestFit="1" customWidth="1"/>
    <col min="775" max="775" width="8.69921875" style="1" bestFit="1" customWidth="1"/>
    <col min="776" max="776" width="6.69921875" style="1" bestFit="1" customWidth="1"/>
    <col min="777" max="777" width="8.796875" style="1" customWidth="1"/>
    <col min="778" max="778" width="6.3984375" style="1" customWidth="1"/>
    <col min="779" max="779" width="9.3984375" style="1" bestFit="1" customWidth="1"/>
    <col min="780" max="780" width="6.296875" style="1" bestFit="1" customWidth="1"/>
    <col min="781" max="781" width="2" style="1" bestFit="1" customWidth="1"/>
    <col min="782" max="1021" width="9.296875" style="1"/>
    <col min="1022" max="1022" width="5.09765625" style="1" bestFit="1" customWidth="1"/>
    <col min="1023" max="1023" width="33.796875" style="1" bestFit="1" customWidth="1"/>
    <col min="1024" max="1024" width="25.09765625" style="1" bestFit="1" customWidth="1"/>
    <col min="1025" max="1025" width="9" style="1" bestFit="1" customWidth="1"/>
    <col min="1026" max="1026" width="6.796875" style="1" bestFit="1" customWidth="1"/>
    <col min="1027" max="1027" width="8.296875" style="1" bestFit="1" customWidth="1"/>
    <col min="1028" max="1028" width="6.69921875" style="1" bestFit="1" customWidth="1"/>
    <col min="1029" max="1029" width="8.796875" style="1" bestFit="1" customWidth="1"/>
    <col min="1030" max="1030" width="6.69921875" style="1" bestFit="1" customWidth="1"/>
    <col min="1031" max="1031" width="8.69921875" style="1" bestFit="1" customWidth="1"/>
    <col min="1032" max="1032" width="6.69921875" style="1" bestFit="1" customWidth="1"/>
    <col min="1033" max="1033" width="8.796875" style="1" customWidth="1"/>
    <col min="1034" max="1034" width="6.3984375" style="1" customWidth="1"/>
    <col min="1035" max="1035" width="9.3984375" style="1" bestFit="1" customWidth="1"/>
    <col min="1036" max="1036" width="6.296875" style="1" bestFit="1" customWidth="1"/>
    <col min="1037" max="1037" width="2" style="1" bestFit="1" customWidth="1"/>
    <col min="1038" max="1277" width="9.296875" style="1"/>
    <col min="1278" max="1278" width="5.09765625" style="1" bestFit="1" customWidth="1"/>
    <col min="1279" max="1279" width="33.796875" style="1" bestFit="1" customWidth="1"/>
    <col min="1280" max="1280" width="25.09765625" style="1" bestFit="1" customWidth="1"/>
    <col min="1281" max="1281" width="9" style="1" bestFit="1" customWidth="1"/>
    <col min="1282" max="1282" width="6.796875" style="1" bestFit="1" customWidth="1"/>
    <col min="1283" max="1283" width="8.296875" style="1" bestFit="1" customWidth="1"/>
    <col min="1284" max="1284" width="6.69921875" style="1" bestFit="1" customWidth="1"/>
    <col min="1285" max="1285" width="8.796875" style="1" bestFit="1" customWidth="1"/>
    <col min="1286" max="1286" width="6.69921875" style="1" bestFit="1" customWidth="1"/>
    <col min="1287" max="1287" width="8.69921875" style="1" bestFit="1" customWidth="1"/>
    <col min="1288" max="1288" width="6.69921875" style="1" bestFit="1" customWidth="1"/>
    <col min="1289" max="1289" width="8.796875" style="1" customWidth="1"/>
    <col min="1290" max="1290" width="6.3984375" style="1" customWidth="1"/>
    <col min="1291" max="1291" width="9.3984375" style="1" bestFit="1" customWidth="1"/>
    <col min="1292" max="1292" width="6.296875" style="1" bestFit="1" customWidth="1"/>
    <col min="1293" max="1293" width="2" style="1" bestFit="1" customWidth="1"/>
    <col min="1294" max="1533" width="9.296875" style="1"/>
    <col min="1534" max="1534" width="5.09765625" style="1" bestFit="1" customWidth="1"/>
    <col min="1535" max="1535" width="33.796875" style="1" bestFit="1" customWidth="1"/>
    <col min="1536" max="1536" width="25.09765625" style="1" bestFit="1" customWidth="1"/>
    <col min="1537" max="1537" width="9" style="1" bestFit="1" customWidth="1"/>
    <col min="1538" max="1538" width="6.796875" style="1" bestFit="1" customWidth="1"/>
    <col min="1539" max="1539" width="8.296875" style="1" bestFit="1" customWidth="1"/>
    <col min="1540" max="1540" width="6.69921875" style="1" bestFit="1" customWidth="1"/>
    <col min="1541" max="1541" width="8.796875" style="1" bestFit="1" customWidth="1"/>
    <col min="1542" max="1542" width="6.69921875" style="1" bestFit="1" customWidth="1"/>
    <col min="1543" max="1543" width="8.69921875" style="1" bestFit="1" customWidth="1"/>
    <col min="1544" max="1544" width="6.69921875" style="1" bestFit="1" customWidth="1"/>
    <col min="1545" max="1545" width="8.796875" style="1" customWidth="1"/>
    <col min="1546" max="1546" width="6.3984375" style="1" customWidth="1"/>
    <col min="1547" max="1547" width="9.3984375" style="1" bestFit="1" customWidth="1"/>
    <col min="1548" max="1548" width="6.296875" style="1" bestFit="1" customWidth="1"/>
    <col min="1549" max="1549" width="2" style="1" bestFit="1" customWidth="1"/>
    <col min="1550" max="1789" width="9.296875" style="1"/>
    <col min="1790" max="1790" width="5.09765625" style="1" bestFit="1" customWidth="1"/>
    <col min="1791" max="1791" width="33.796875" style="1" bestFit="1" customWidth="1"/>
    <col min="1792" max="1792" width="25.09765625" style="1" bestFit="1" customWidth="1"/>
    <col min="1793" max="1793" width="9" style="1" bestFit="1" customWidth="1"/>
    <col min="1794" max="1794" width="6.796875" style="1" bestFit="1" customWidth="1"/>
    <col min="1795" max="1795" width="8.296875" style="1" bestFit="1" customWidth="1"/>
    <col min="1796" max="1796" width="6.69921875" style="1" bestFit="1" customWidth="1"/>
    <col min="1797" max="1797" width="8.796875" style="1" bestFit="1" customWidth="1"/>
    <col min="1798" max="1798" width="6.69921875" style="1" bestFit="1" customWidth="1"/>
    <col min="1799" max="1799" width="8.69921875" style="1" bestFit="1" customWidth="1"/>
    <col min="1800" max="1800" width="6.69921875" style="1" bestFit="1" customWidth="1"/>
    <col min="1801" max="1801" width="8.796875" style="1" customWidth="1"/>
    <col min="1802" max="1802" width="6.3984375" style="1" customWidth="1"/>
    <col min="1803" max="1803" width="9.3984375" style="1" bestFit="1" customWidth="1"/>
    <col min="1804" max="1804" width="6.296875" style="1" bestFit="1" customWidth="1"/>
    <col min="1805" max="1805" width="2" style="1" bestFit="1" customWidth="1"/>
    <col min="1806" max="2045" width="9.296875" style="1"/>
    <col min="2046" max="2046" width="5.09765625" style="1" bestFit="1" customWidth="1"/>
    <col min="2047" max="2047" width="33.796875" style="1" bestFit="1" customWidth="1"/>
    <col min="2048" max="2048" width="25.09765625" style="1" bestFit="1" customWidth="1"/>
    <col min="2049" max="2049" width="9" style="1" bestFit="1" customWidth="1"/>
    <col min="2050" max="2050" width="6.796875" style="1" bestFit="1" customWidth="1"/>
    <col min="2051" max="2051" width="8.296875" style="1" bestFit="1" customWidth="1"/>
    <col min="2052" max="2052" width="6.69921875" style="1" bestFit="1" customWidth="1"/>
    <col min="2053" max="2053" width="8.796875" style="1" bestFit="1" customWidth="1"/>
    <col min="2054" max="2054" width="6.69921875" style="1" bestFit="1" customWidth="1"/>
    <col min="2055" max="2055" width="8.69921875" style="1" bestFit="1" customWidth="1"/>
    <col min="2056" max="2056" width="6.69921875" style="1" bestFit="1" customWidth="1"/>
    <col min="2057" max="2057" width="8.796875" style="1" customWidth="1"/>
    <col min="2058" max="2058" width="6.3984375" style="1" customWidth="1"/>
    <col min="2059" max="2059" width="9.3984375" style="1" bestFit="1" customWidth="1"/>
    <col min="2060" max="2060" width="6.296875" style="1" bestFit="1" customWidth="1"/>
    <col min="2061" max="2061" width="2" style="1" bestFit="1" customWidth="1"/>
    <col min="2062" max="2301" width="9.296875" style="1"/>
    <col min="2302" max="2302" width="5.09765625" style="1" bestFit="1" customWidth="1"/>
    <col min="2303" max="2303" width="33.796875" style="1" bestFit="1" customWidth="1"/>
    <col min="2304" max="2304" width="25.09765625" style="1" bestFit="1" customWidth="1"/>
    <col min="2305" max="2305" width="9" style="1" bestFit="1" customWidth="1"/>
    <col min="2306" max="2306" width="6.796875" style="1" bestFit="1" customWidth="1"/>
    <col min="2307" max="2307" width="8.296875" style="1" bestFit="1" customWidth="1"/>
    <col min="2308" max="2308" width="6.69921875" style="1" bestFit="1" customWidth="1"/>
    <col min="2309" max="2309" width="8.796875" style="1" bestFit="1" customWidth="1"/>
    <col min="2310" max="2310" width="6.69921875" style="1" bestFit="1" customWidth="1"/>
    <col min="2311" max="2311" width="8.69921875" style="1" bestFit="1" customWidth="1"/>
    <col min="2312" max="2312" width="6.69921875" style="1" bestFit="1" customWidth="1"/>
    <col min="2313" max="2313" width="8.796875" style="1" customWidth="1"/>
    <col min="2314" max="2314" width="6.3984375" style="1" customWidth="1"/>
    <col min="2315" max="2315" width="9.3984375" style="1" bestFit="1" customWidth="1"/>
    <col min="2316" max="2316" width="6.296875" style="1" bestFit="1" customWidth="1"/>
    <col min="2317" max="2317" width="2" style="1" bestFit="1" customWidth="1"/>
    <col min="2318" max="2557" width="9.296875" style="1"/>
    <col min="2558" max="2558" width="5.09765625" style="1" bestFit="1" customWidth="1"/>
    <col min="2559" max="2559" width="33.796875" style="1" bestFit="1" customWidth="1"/>
    <col min="2560" max="2560" width="25.09765625" style="1" bestFit="1" customWidth="1"/>
    <col min="2561" max="2561" width="9" style="1" bestFit="1" customWidth="1"/>
    <col min="2562" max="2562" width="6.796875" style="1" bestFit="1" customWidth="1"/>
    <col min="2563" max="2563" width="8.296875" style="1" bestFit="1" customWidth="1"/>
    <col min="2564" max="2564" width="6.69921875" style="1" bestFit="1" customWidth="1"/>
    <col min="2565" max="2565" width="8.796875" style="1" bestFit="1" customWidth="1"/>
    <col min="2566" max="2566" width="6.69921875" style="1" bestFit="1" customWidth="1"/>
    <col min="2567" max="2567" width="8.69921875" style="1" bestFit="1" customWidth="1"/>
    <col min="2568" max="2568" width="6.69921875" style="1" bestFit="1" customWidth="1"/>
    <col min="2569" max="2569" width="8.796875" style="1" customWidth="1"/>
    <col min="2570" max="2570" width="6.3984375" style="1" customWidth="1"/>
    <col min="2571" max="2571" width="9.3984375" style="1" bestFit="1" customWidth="1"/>
    <col min="2572" max="2572" width="6.296875" style="1" bestFit="1" customWidth="1"/>
    <col min="2573" max="2573" width="2" style="1" bestFit="1" customWidth="1"/>
    <col min="2574" max="2813" width="9.296875" style="1"/>
    <col min="2814" max="2814" width="5.09765625" style="1" bestFit="1" customWidth="1"/>
    <col min="2815" max="2815" width="33.796875" style="1" bestFit="1" customWidth="1"/>
    <col min="2816" max="2816" width="25.09765625" style="1" bestFit="1" customWidth="1"/>
    <col min="2817" max="2817" width="9" style="1" bestFit="1" customWidth="1"/>
    <col min="2818" max="2818" width="6.796875" style="1" bestFit="1" customWidth="1"/>
    <col min="2819" max="2819" width="8.296875" style="1" bestFit="1" customWidth="1"/>
    <col min="2820" max="2820" width="6.69921875" style="1" bestFit="1" customWidth="1"/>
    <col min="2821" max="2821" width="8.796875" style="1" bestFit="1" customWidth="1"/>
    <col min="2822" max="2822" width="6.69921875" style="1" bestFit="1" customWidth="1"/>
    <col min="2823" max="2823" width="8.69921875" style="1" bestFit="1" customWidth="1"/>
    <col min="2824" max="2824" width="6.69921875" style="1" bestFit="1" customWidth="1"/>
    <col min="2825" max="2825" width="8.796875" style="1" customWidth="1"/>
    <col min="2826" max="2826" width="6.3984375" style="1" customWidth="1"/>
    <col min="2827" max="2827" width="9.3984375" style="1" bestFit="1" customWidth="1"/>
    <col min="2828" max="2828" width="6.296875" style="1" bestFit="1" customWidth="1"/>
    <col min="2829" max="2829" width="2" style="1" bestFit="1" customWidth="1"/>
    <col min="2830" max="3069" width="9.296875" style="1"/>
    <col min="3070" max="3070" width="5.09765625" style="1" bestFit="1" customWidth="1"/>
    <col min="3071" max="3071" width="33.796875" style="1" bestFit="1" customWidth="1"/>
    <col min="3072" max="3072" width="25.09765625" style="1" bestFit="1" customWidth="1"/>
    <col min="3073" max="3073" width="9" style="1" bestFit="1" customWidth="1"/>
    <col min="3074" max="3074" width="6.796875" style="1" bestFit="1" customWidth="1"/>
    <col min="3075" max="3075" width="8.296875" style="1" bestFit="1" customWidth="1"/>
    <col min="3076" max="3076" width="6.69921875" style="1" bestFit="1" customWidth="1"/>
    <col min="3077" max="3077" width="8.796875" style="1" bestFit="1" customWidth="1"/>
    <col min="3078" max="3078" width="6.69921875" style="1" bestFit="1" customWidth="1"/>
    <col min="3079" max="3079" width="8.69921875" style="1" bestFit="1" customWidth="1"/>
    <col min="3080" max="3080" width="6.69921875" style="1" bestFit="1" customWidth="1"/>
    <col min="3081" max="3081" width="8.796875" style="1" customWidth="1"/>
    <col min="3082" max="3082" width="6.3984375" style="1" customWidth="1"/>
    <col min="3083" max="3083" width="9.3984375" style="1" bestFit="1" customWidth="1"/>
    <col min="3084" max="3084" width="6.296875" style="1" bestFit="1" customWidth="1"/>
    <col min="3085" max="3085" width="2" style="1" bestFit="1" customWidth="1"/>
    <col min="3086" max="3325" width="9.296875" style="1"/>
    <col min="3326" max="3326" width="5.09765625" style="1" bestFit="1" customWidth="1"/>
    <col min="3327" max="3327" width="33.796875" style="1" bestFit="1" customWidth="1"/>
    <col min="3328" max="3328" width="25.09765625" style="1" bestFit="1" customWidth="1"/>
    <col min="3329" max="3329" width="9" style="1" bestFit="1" customWidth="1"/>
    <col min="3330" max="3330" width="6.796875" style="1" bestFit="1" customWidth="1"/>
    <col min="3331" max="3331" width="8.296875" style="1" bestFit="1" customWidth="1"/>
    <col min="3332" max="3332" width="6.69921875" style="1" bestFit="1" customWidth="1"/>
    <col min="3333" max="3333" width="8.796875" style="1" bestFit="1" customWidth="1"/>
    <col min="3334" max="3334" width="6.69921875" style="1" bestFit="1" customWidth="1"/>
    <col min="3335" max="3335" width="8.69921875" style="1" bestFit="1" customWidth="1"/>
    <col min="3336" max="3336" width="6.69921875" style="1" bestFit="1" customWidth="1"/>
    <col min="3337" max="3337" width="8.796875" style="1" customWidth="1"/>
    <col min="3338" max="3338" width="6.3984375" style="1" customWidth="1"/>
    <col min="3339" max="3339" width="9.3984375" style="1" bestFit="1" customWidth="1"/>
    <col min="3340" max="3340" width="6.296875" style="1" bestFit="1" customWidth="1"/>
    <col min="3341" max="3341" width="2" style="1" bestFit="1" customWidth="1"/>
    <col min="3342" max="3581" width="9.296875" style="1"/>
    <col min="3582" max="3582" width="5.09765625" style="1" bestFit="1" customWidth="1"/>
    <col min="3583" max="3583" width="33.796875" style="1" bestFit="1" customWidth="1"/>
    <col min="3584" max="3584" width="25.09765625" style="1" bestFit="1" customWidth="1"/>
    <col min="3585" max="3585" width="9" style="1" bestFit="1" customWidth="1"/>
    <col min="3586" max="3586" width="6.796875" style="1" bestFit="1" customWidth="1"/>
    <col min="3587" max="3587" width="8.296875" style="1" bestFit="1" customWidth="1"/>
    <col min="3588" max="3588" width="6.69921875" style="1" bestFit="1" customWidth="1"/>
    <col min="3589" max="3589" width="8.796875" style="1" bestFit="1" customWidth="1"/>
    <col min="3590" max="3590" width="6.69921875" style="1" bestFit="1" customWidth="1"/>
    <col min="3591" max="3591" width="8.69921875" style="1" bestFit="1" customWidth="1"/>
    <col min="3592" max="3592" width="6.69921875" style="1" bestFit="1" customWidth="1"/>
    <col min="3593" max="3593" width="8.796875" style="1" customWidth="1"/>
    <col min="3594" max="3594" width="6.3984375" style="1" customWidth="1"/>
    <col min="3595" max="3595" width="9.3984375" style="1" bestFit="1" customWidth="1"/>
    <col min="3596" max="3596" width="6.296875" style="1" bestFit="1" customWidth="1"/>
    <col min="3597" max="3597" width="2" style="1" bestFit="1" customWidth="1"/>
    <col min="3598" max="3837" width="9.296875" style="1"/>
    <col min="3838" max="3838" width="5.09765625" style="1" bestFit="1" customWidth="1"/>
    <col min="3839" max="3839" width="33.796875" style="1" bestFit="1" customWidth="1"/>
    <col min="3840" max="3840" width="25.09765625" style="1" bestFit="1" customWidth="1"/>
    <col min="3841" max="3841" width="9" style="1" bestFit="1" customWidth="1"/>
    <col min="3842" max="3842" width="6.796875" style="1" bestFit="1" customWidth="1"/>
    <col min="3843" max="3843" width="8.296875" style="1" bestFit="1" customWidth="1"/>
    <col min="3844" max="3844" width="6.69921875" style="1" bestFit="1" customWidth="1"/>
    <col min="3845" max="3845" width="8.796875" style="1" bestFit="1" customWidth="1"/>
    <col min="3846" max="3846" width="6.69921875" style="1" bestFit="1" customWidth="1"/>
    <col min="3847" max="3847" width="8.69921875" style="1" bestFit="1" customWidth="1"/>
    <col min="3848" max="3848" width="6.69921875" style="1" bestFit="1" customWidth="1"/>
    <col min="3849" max="3849" width="8.796875" style="1" customWidth="1"/>
    <col min="3850" max="3850" width="6.3984375" style="1" customWidth="1"/>
    <col min="3851" max="3851" width="9.3984375" style="1" bestFit="1" customWidth="1"/>
    <col min="3852" max="3852" width="6.296875" style="1" bestFit="1" customWidth="1"/>
    <col min="3853" max="3853" width="2" style="1" bestFit="1" customWidth="1"/>
    <col min="3854" max="4093" width="9.296875" style="1"/>
    <col min="4094" max="4094" width="5.09765625" style="1" bestFit="1" customWidth="1"/>
    <col min="4095" max="4095" width="33.796875" style="1" bestFit="1" customWidth="1"/>
    <col min="4096" max="4096" width="25.09765625" style="1" bestFit="1" customWidth="1"/>
    <col min="4097" max="4097" width="9" style="1" bestFit="1" customWidth="1"/>
    <col min="4098" max="4098" width="6.796875" style="1" bestFit="1" customWidth="1"/>
    <col min="4099" max="4099" width="8.296875" style="1" bestFit="1" customWidth="1"/>
    <col min="4100" max="4100" width="6.69921875" style="1" bestFit="1" customWidth="1"/>
    <col min="4101" max="4101" width="8.796875" style="1" bestFit="1" customWidth="1"/>
    <col min="4102" max="4102" width="6.69921875" style="1" bestFit="1" customWidth="1"/>
    <col min="4103" max="4103" width="8.69921875" style="1" bestFit="1" customWidth="1"/>
    <col min="4104" max="4104" width="6.69921875" style="1" bestFit="1" customWidth="1"/>
    <col min="4105" max="4105" width="8.796875" style="1" customWidth="1"/>
    <col min="4106" max="4106" width="6.3984375" style="1" customWidth="1"/>
    <col min="4107" max="4107" width="9.3984375" style="1" bestFit="1" customWidth="1"/>
    <col min="4108" max="4108" width="6.296875" style="1" bestFit="1" customWidth="1"/>
    <col min="4109" max="4109" width="2" style="1" bestFit="1" customWidth="1"/>
    <col min="4110" max="4349" width="9.296875" style="1"/>
    <col min="4350" max="4350" width="5.09765625" style="1" bestFit="1" customWidth="1"/>
    <col min="4351" max="4351" width="33.796875" style="1" bestFit="1" customWidth="1"/>
    <col min="4352" max="4352" width="25.09765625" style="1" bestFit="1" customWidth="1"/>
    <col min="4353" max="4353" width="9" style="1" bestFit="1" customWidth="1"/>
    <col min="4354" max="4354" width="6.796875" style="1" bestFit="1" customWidth="1"/>
    <col min="4355" max="4355" width="8.296875" style="1" bestFit="1" customWidth="1"/>
    <col min="4356" max="4356" width="6.69921875" style="1" bestFit="1" customWidth="1"/>
    <col min="4357" max="4357" width="8.796875" style="1" bestFit="1" customWidth="1"/>
    <col min="4358" max="4358" width="6.69921875" style="1" bestFit="1" customWidth="1"/>
    <col min="4359" max="4359" width="8.69921875" style="1" bestFit="1" customWidth="1"/>
    <col min="4360" max="4360" width="6.69921875" style="1" bestFit="1" customWidth="1"/>
    <col min="4361" max="4361" width="8.796875" style="1" customWidth="1"/>
    <col min="4362" max="4362" width="6.3984375" style="1" customWidth="1"/>
    <col min="4363" max="4363" width="9.3984375" style="1" bestFit="1" customWidth="1"/>
    <col min="4364" max="4364" width="6.296875" style="1" bestFit="1" customWidth="1"/>
    <col min="4365" max="4365" width="2" style="1" bestFit="1" customWidth="1"/>
    <col min="4366" max="4605" width="9.296875" style="1"/>
    <col min="4606" max="4606" width="5.09765625" style="1" bestFit="1" customWidth="1"/>
    <col min="4607" max="4607" width="33.796875" style="1" bestFit="1" customWidth="1"/>
    <col min="4608" max="4608" width="25.09765625" style="1" bestFit="1" customWidth="1"/>
    <col min="4609" max="4609" width="9" style="1" bestFit="1" customWidth="1"/>
    <col min="4610" max="4610" width="6.796875" style="1" bestFit="1" customWidth="1"/>
    <col min="4611" max="4611" width="8.296875" style="1" bestFit="1" customWidth="1"/>
    <col min="4612" max="4612" width="6.69921875" style="1" bestFit="1" customWidth="1"/>
    <col min="4613" max="4613" width="8.796875" style="1" bestFit="1" customWidth="1"/>
    <col min="4614" max="4614" width="6.69921875" style="1" bestFit="1" customWidth="1"/>
    <col min="4615" max="4615" width="8.69921875" style="1" bestFit="1" customWidth="1"/>
    <col min="4616" max="4616" width="6.69921875" style="1" bestFit="1" customWidth="1"/>
    <col min="4617" max="4617" width="8.796875" style="1" customWidth="1"/>
    <col min="4618" max="4618" width="6.3984375" style="1" customWidth="1"/>
    <col min="4619" max="4619" width="9.3984375" style="1" bestFit="1" customWidth="1"/>
    <col min="4620" max="4620" width="6.296875" style="1" bestFit="1" customWidth="1"/>
    <col min="4621" max="4621" width="2" style="1" bestFit="1" customWidth="1"/>
    <col min="4622" max="4861" width="9.296875" style="1"/>
    <col min="4862" max="4862" width="5.09765625" style="1" bestFit="1" customWidth="1"/>
    <col min="4863" max="4863" width="33.796875" style="1" bestFit="1" customWidth="1"/>
    <col min="4864" max="4864" width="25.09765625" style="1" bestFit="1" customWidth="1"/>
    <col min="4865" max="4865" width="9" style="1" bestFit="1" customWidth="1"/>
    <col min="4866" max="4866" width="6.796875" style="1" bestFit="1" customWidth="1"/>
    <col min="4867" max="4867" width="8.296875" style="1" bestFit="1" customWidth="1"/>
    <col min="4868" max="4868" width="6.69921875" style="1" bestFit="1" customWidth="1"/>
    <col min="4869" max="4869" width="8.796875" style="1" bestFit="1" customWidth="1"/>
    <col min="4870" max="4870" width="6.69921875" style="1" bestFit="1" customWidth="1"/>
    <col min="4871" max="4871" width="8.69921875" style="1" bestFit="1" customWidth="1"/>
    <col min="4872" max="4872" width="6.69921875" style="1" bestFit="1" customWidth="1"/>
    <col min="4873" max="4873" width="8.796875" style="1" customWidth="1"/>
    <col min="4874" max="4874" width="6.3984375" style="1" customWidth="1"/>
    <col min="4875" max="4875" width="9.3984375" style="1" bestFit="1" customWidth="1"/>
    <col min="4876" max="4876" width="6.296875" style="1" bestFit="1" customWidth="1"/>
    <col min="4877" max="4877" width="2" style="1" bestFit="1" customWidth="1"/>
    <col min="4878" max="5117" width="9.296875" style="1"/>
    <col min="5118" max="5118" width="5.09765625" style="1" bestFit="1" customWidth="1"/>
    <col min="5119" max="5119" width="33.796875" style="1" bestFit="1" customWidth="1"/>
    <col min="5120" max="5120" width="25.09765625" style="1" bestFit="1" customWidth="1"/>
    <col min="5121" max="5121" width="9" style="1" bestFit="1" customWidth="1"/>
    <col min="5122" max="5122" width="6.796875" style="1" bestFit="1" customWidth="1"/>
    <col min="5123" max="5123" width="8.296875" style="1" bestFit="1" customWidth="1"/>
    <col min="5124" max="5124" width="6.69921875" style="1" bestFit="1" customWidth="1"/>
    <col min="5125" max="5125" width="8.796875" style="1" bestFit="1" customWidth="1"/>
    <col min="5126" max="5126" width="6.69921875" style="1" bestFit="1" customWidth="1"/>
    <col min="5127" max="5127" width="8.69921875" style="1" bestFit="1" customWidth="1"/>
    <col min="5128" max="5128" width="6.69921875" style="1" bestFit="1" customWidth="1"/>
    <col min="5129" max="5129" width="8.796875" style="1" customWidth="1"/>
    <col min="5130" max="5130" width="6.3984375" style="1" customWidth="1"/>
    <col min="5131" max="5131" width="9.3984375" style="1" bestFit="1" customWidth="1"/>
    <col min="5132" max="5132" width="6.296875" style="1" bestFit="1" customWidth="1"/>
    <col min="5133" max="5133" width="2" style="1" bestFit="1" customWidth="1"/>
    <col min="5134" max="5373" width="9.296875" style="1"/>
    <col min="5374" max="5374" width="5.09765625" style="1" bestFit="1" customWidth="1"/>
    <col min="5375" max="5375" width="33.796875" style="1" bestFit="1" customWidth="1"/>
    <col min="5376" max="5376" width="25.09765625" style="1" bestFit="1" customWidth="1"/>
    <col min="5377" max="5377" width="9" style="1" bestFit="1" customWidth="1"/>
    <col min="5378" max="5378" width="6.796875" style="1" bestFit="1" customWidth="1"/>
    <col min="5379" max="5379" width="8.296875" style="1" bestFit="1" customWidth="1"/>
    <col min="5380" max="5380" width="6.69921875" style="1" bestFit="1" customWidth="1"/>
    <col min="5381" max="5381" width="8.796875" style="1" bestFit="1" customWidth="1"/>
    <col min="5382" max="5382" width="6.69921875" style="1" bestFit="1" customWidth="1"/>
    <col min="5383" max="5383" width="8.69921875" style="1" bestFit="1" customWidth="1"/>
    <col min="5384" max="5384" width="6.69921875" style="1" bestFit="1" customWidth="1"/>
    <col min="5385" max="5385" width="8.796875" style="1" customWidth="1"/>
    <col min="5386" max="5386" width="6.3984375" style="1" customWidth="1"/>
    <col min="5387" max="5387" width="9.3984375" style="1" bestFit="1" customWidth="1"/>
    <col min="5388" max="5388" width="6.296875" style="1" bestFit="1" customWidth="1"/>
    <col min="5389" max="5389" width="2" style="1" bestFit="1" customWidth="1"/>
    <col min="5390" max="5629" width="9.296875" style="1"/>
    <col min="5630" max="5630" width="5.09765625" style="1" bestFit="1" customWidth="1"/>
    <col min="5631" max="5631" width="33.796875" style="1" bestFit="1" customWidth="1"/>
    <col min="5632" max="5632" width="25.09765625" style="1" bestFit="1" customWidth="1"/>
    <col min="5633" max="5633" width="9" style="1" bestFit="1" customWidth="1"/>
    <col min="5634" max="5634" width="6.796875" style="1" bestFit="1" customWidth="1"/>
    <col min="5635" max="5635" width="8.296875" style="1" bestFit="1" customWidth="1"/>
    <col min="5636" max="5636" width="6.69921875" style="1" bestFit="1" customWidth="1"/>
    <col min="5637" max="5637" width="8.796875" style="1" bestFit="1" customWidth="1"/>
    <col min="5638" max="5638" width="6.69921875" style="1" bestFit="1" customWidth="1"/>
    <col min="5639" max="5639" width="8.69921875" style="1" bestFit="1" customWidth="1"/>
    <col min="5640" max="5640" width="6.69921875" style="1" bestFit="1" customWidth="1"/>
    <col min="5641" max="5641" width="8.796875" style="1" customWidth="1"/>
    <col min="5642" max="5642" width="6.3984375" style="1" customWidth="1"/>
    <col min="5643" max="5643" width="9.3984375" style="1" bestFit="1" customWidth="1"/>
    <col min="5644" max="5644" width="6.296875" style="1" bestFit="1" customWidth="1"/>
    <col min="5645" max="5645" width="2" style="1" bestFit="1" customWidth="1"/>
    <col min="5646" max="5885" width="9.296875" style="1"/>
    <col min="5886" max="5886" width="5.09765625" style="1" bestFit="1" customWidth="1"/>
    <col min="5887" max="5887" width="33.796875" style="1" bestFit="1" customWidth="1"/>
    <col min="5888" max="5888" width="25.09765625" style="1" bestFit="1" customWidth="1"/>
    <col min="5889" max="5889" width="9" style="1" bestFit="1" customWidth="1"/>
    <col min="5890" max="5890" width="6.796875" style="1" bestFit="1" customWidth="1"/>
    <col min="5891" max="5891" width="8.296875" style="1" bestFit="1" customWidth="1"/>
    <col min="5892" max="5892" width="6.69921875" style="1" bestFit="1" customWidth="1"/>
    <col min="5893" max="5893" width="8.796875" style="1" bestFit="1" customWidth="1"/>
    <col min="5894" max="5894" width="6.69921875" style="1" bestFit="1" customWidth="1"/>
    <col min="5895" max="5895" width="8.69921875" style="1" bestFit="1" customWidth="1"/>
    <col min="5896" max="5896" width="6.69921875" style="1" bestFit="1" customWidth="1"/>
    <col min="5897" max="5897" width="8.796875" style="1" customWidth="1"/>
    <col min="5898" max="5898" width="6.3984375" style="1" customWidth="1"/>
    <col min="5899" max="5899" width="9.3984375" style="1" bestFit="1" customWidth="1"/>
    <col min="5900" max="5900" width="6.296875" style="1" bestFit="1" customWidth="1"/>
    <col min="5901" max="5901" width="2" style="1" bestFit="1" customWidth="1"/>
    <col min="5902" max="6141" width="9.296875" style="1"/>
    <col min="6142" max="6142" width="5.09765625" style="1" bestFit="1" customWidth="1"/>
    <col min="6143" max="6143" width="33.796875" style="1" bestFit="1" customWidth="1"/>
    <col min="6144" max="6144" width="25.09765625" style="1" bestFit="1" customWidth="1"/>
    <col min="6145" max="6145" width="9" style="1" bestFit="1" customWidth="1"/>
    <col min="6146" max="6146" width="6.796875" style="1" bestFit="1" customWidth="1"/>
    <col min="6147" max="6147" width="8.296875" style="1" bestFit="1" customWidth="1"/>
    <col min="6148" max="6148" width="6.69921875" style="1" bestFit="1" customWidth="1"/>
    <col min="6149" max="6149" width="8.796875" style="1" bestFit="1" customWidth="1"/>
    <col min="6150" max="6150" width="6.69921875" style="1" bestFit="1" customWidth="1"/>
    <col min="6151" max="6151" width="8.69921875" style="1" bestFit="1" customWidth="1"/>
    <col min="6152" max="6152" width="6.69921875" style="1" bestFit="1" customWidth="1"/>
    <col min="6153" max="6153" width="8.796875" style="1" customWidth="1"/>
    <col min="6154" max="6154" width="6.3984375" style="1" customWidth="1"/>
    <col min="6155" max="6155" width="9.3984375" style="1" bestFit="1" customWidth="1"/>
    <col min="6156" max="6156" width="6.296875" style="1" bestFit="1" customWidth="1"/>
    <col min="6157" max="6157" width="2" style="1" bestFit="1" customWidth="1"/>
    <col min="6158" max="6397" width="9.296875" style="1"/>
    <col min="6398" max="6398" width="5.09765625" style="1" bestFit="1" customWidth="1"/>
    <col min="6399" max="6399" width="33.796875" style="1" bestFit="1" customWidth="1"/>
    <col min="6400" max="6400" width="25.09765625" style="1" bestFit="1" customWidth="1"/>
    <col min="6401" max="6401" width="9" style="1" bestFit="1" customWidth="1"/>
    <col min="6402" max="6402" width="6.796875" style="1" bestFit="1" customWidth="1"/>
    <col min="6403" max="6403" width="8.296875" style="1" bestFit="1" customWidth="1"/>
    <col min="6404" max="6404" width="6.69921875" style="1" bestFit="1" customWidth="1"/>
    <col min="6405" max="6405" width="8.796875" style="1" bestFit="1" customWidth="1"/>
    <col min="6406" max="6406" width="6.69921875" style="1" bestFit="1" customWidth="1"/>
    <col min="6407" max="6407" width="8.69921875" style="1" bestFit="1" customWidth="1"/>
    <col min="6408" max="6408" width="6.69921875" style="1" bestFit="1" customWidth="1"/>
    <col min="6409" max="6409" width="8.796875" style="1" customWidth="1"/>
    <col min="6410" max="6410" width="6.3984375" style="1" customWidth="1"/>
    <col min="6411" max="6411" width="9.3984375" style="1" bestFit="1" customWidth="1"/>
    <col min="6412" max="6412" width="6.296875" style="1" bestFit="1" customWidth="1"/>
    <col min="6413" max="6413" width="2" style="1" bestFit="1" customWidth="1"/>
    <col min="6414" max="6653" width="9.296875" style="1"/>
    <col min="6654" max="6654" width="5.09765625" style="1" bestFit="1" customWidth="1"/>
    <col min="6655" max="6655" width="33.796875" style="1" bestFit="1" customWidth="1"/>
    <col min="6656" max="6656" width="25.09765625" style="1" bestFit="1" customWidth="1"/>
    <col min="6657" max="6657" width="9" style="1" bestFit="1" customWidth="1"/>
    <col min="6658" max="6658" width="6.796875" style="1" bestFit="1" customWidth="1"/>
    <col min="6659" max="6659" width="8.296875" style="1" bestFit="1" customWidth="1"/>
    <col min="6660" max="6660" width="6.69921875" style="1" bestFit="1" customWidth="1"/>
    <col min="6661" max="6661" width="8.796875" style="1" bestFit="1" customWidth="1"/>
    <col min="6662" max="6662" width="6.69921875" style="1" bestFit="1" customWidth="1"/>
    <col min="6663" max="6663" width="8.69921875" style="1" bestFit="1" customWidth="1"/>
    <col min="6664" max="6664" width="6.69921875" style="1" bestFit="1" customWidth="1"/>
    <col min="6665" max="6665" width="8.796875" style="1" customWidth="1"/>
    <col min="6666" max="6666" width="6.3984375" style="1" customWidth="1"/>
    <col min="6667" max="6667" width="9.3984375" style="1" bestFit="1" customWidth="1"/>
    <col min="6668" max="6668" width="6.296875" style="1" bestFit="1" customWidth="1"/>
    <col min="6669" max="6669" width="2" style="1" bestFit="1" customWidth="1"/>
    <col min="6670" max="6909" width="9.296875" style="1"/>
    <col min="6910" max="6910" width="5.09765625" style="1" bestFit="1" customWidth="1"/>
    <col min="6911" max="6911" width="33.796875" style="1" bestFit="1" customWidth="1"/>
    <col min="6912" max="6912" width="25.09765625" style="1" bestFit="1" customWidth="1"/>
    <col min="6913" max="6913" width="9" style="1" bestFit="1" customWidth="1"/>
    <col min="6914" max="6914" width="6.796875" style="1" bestFit="1" customWidth="1"/>
    <col min="6915" max="6915" width="8.296875" style="1" bestFit="1" customWidth="1"/>
    <col min="6916" max="6916" width="6.69921875" style="1" bestFit="1" customWidth="1"/>
    <col min="6917" max="6917" width="8.796875" style="1" bestFit="1" customWidth="1"/>
    <col min="6918" max="6918" width="6.69921875" style="1" bestFit="1" customWidth="1"/>
    <col min="6919" max="6919" width="8.69921875" style="1" bestFit="1" customWidth="1"/>
    <col min="6920" max="6920" width="6.69921875" style="1" bestFit="1" customWidth="1"/>
    <col min="6921" max="6921" width="8.796875" style="1" customWidth="1"/>
    <col min="6922" max="6922" width="6.3984375" style="1" customWidth="1"/>
    <col min="6923" max="6923" width="9.3984375" style="1" bestFit="1" customWidth="1"/>
    <col min="6924" max="6924" width="6.296875" style="1" bestFit="1" customWidth="1"/>
    <col min="6925" max="6925" width="2" style="1" bestFit="1" customWidth="1"/>
    <col min="6926" max="7165" width="9.296875" style="1"/>
    <col min="7166" max="7166" width="5.09765625" style="1" bestFit="1" customWidth="1"/>
    <col min="7167" max="7167" width="33.796875" style="1" bestFit="1" customWidth="1"/>
    <col min="7168" max="7168" width="25.09765625" style="1" bestFit="1" customWidth="1"/>
    <col min="7169" max="7169" width="9" style="1" bestFit="1" customWidth="1"/>
    <col min="7170" max="7170" width="6.796875" style="1" bestFit="1" customWidth="1"/>
    <col min="7171" max="7171" width="8.296875" style="1" bestFit="1" customWidth="1"/>
    <col min="7172" max="7172" width="6.69921875" style="1" bestFit="1" customWidth="1"/>
    <col min="7173" max="7173" width="8.796875" style="1" bestFit="1" customWidth="1"/>
    <col min="7174" max="7174" width="6.69921875" style="1" bestFit="1" customWidth="1"/>
    <col min="7175" max="7175" width="8.69921875" style="1" bestFit="1" customWidth="1"/>
    <col min="7176" max="7176" width="6.69921875" style="1" bestFit="1" customWidth="1"/>
    <col min="7177" max="7177" width="8.796875" style="1" customWidth="1"/>
    <col min="7178" max="7178" width="6.3984375" style="1" customWidth="1"/>
    <col min="7179" max="7179" width="9.3984375" style="1" bestFit="1" customWidth="1"/>
    <col min="7180" max="7180" width="6.296875" style="1" bestFit="1" customWidth="1"/>
    <col min="7181" max="7181" width="2" style="1" bestFit="1" customWidth="1"/>
    <col min="7182" max="7421" width="9.296875" style="1"/>
    <col min="7422" max="7422" width="5.09765625" style="1" bestFit="1" customWidth="1"/>
    <col min="7423" max="7423" width="33.796875" style="1" bestFit="1" customWidth="1"/>
    <col min="7424" max="7424" width="25.09765625" style="1" bestFit="1" customWidth="1"/>
    <col min="7425" max="7425" width="9" style="1" bestFit="1" customWidth="1"/>
    <col min="7426" max="7426" width="6.796875" style="1" bestFit="1" customWidth="1"/>
    <col min="7427" max="7427" width="8.296875" style="1" bestFit="1" customWidth="1"/>
    <col min="7428" max="7428" width="6.69921875" style="1" bestFit="1" customWidth="1"/>
    <col min="7429" max="7429" width="8.796875" style="1" bestFit="1" customWidth="1"/>
    <col min="7430" max="7430" width="6.69921875" style="1" bestFit="1" customWidth="1"/>
    <col min="7431" max="7431" width="8.69921875" style="1" bestFit="1" customWidth="1"/>
    <col min="7432" max="7432" width="6.69921875" style="1" bestFit="1" customWidth="1"/>
    <col min="7433" max="7433" width="8.796875" style="1" customWidth="1"/>
    <col min="7434" max="7434" width="6.3984375" style="1" customWidth="1"/>
    <col min="7435" max="7435" width="9.3984375" style="1" bestFit="1" customWidth="1"/>
    <col min="7436" max="7436" width="6.296875" style="1" bestFit="1" customWidth="1"/>
    <col min="7437" max="7437" width="2" style="1" bestFit="1" customWidth="1"/>
    <col min="7438" max="7677" width="9.296875" style="1"/>
    <col min="7678" max="7678" width="5.09765625" style="1" bestFit="1" customWidth="1"/>
    <col min="7679" max="7679" width="33.796875" style="1" bestFit="1" customWidth="1"/>
    <col min="7680" max="7680" width="25.09765625" style="1" bestFit="1" customWidth="1"/>
    <col min="7681" max="7681" width="9" style="1" bestFit="1" customWidth="1"/>
    <col min="7682" max="7682" width="6.796875" style="1" bestFit="1" customWidth="1"/>
    <col min="7683" max="7683" width="8.296875" style="1" bestFit="1" customWidth="1"/>
    <col min="7684" max="7684" width="6.69921875" style="1" bestFit="1" customWidth="1"/>
    <col min="7685" max="7685" width="8.796875" style="1" bestFit="1" customWidth="1"/>
    <col min="7686" max="7686" width="6.69921875" style="1" bestFit="1" customWidth="1"/>
    <col min="7687" max="7687" width="8.69921875" style="1" bestFit="1" customWidth="1"/>
    <col min="7688" max="7688" width="6.69921875" style="1" bestFit="1" customWidth="1"/>
    <col min="7689" max="7689" width="8.796875" style="1" customWidth="1"/>
    <col min="7690" max="7690" width="6.3984375" style="1" customWidth="1"/>
    <col min="7691" max="7691" width="9.3984375" style="1" bestFit="1" customWidth="1"/>
    <col min="7692" max="7692" width="6.296875" style="1" bestFit="1" customWidth="1"/>
    <col min="7693" max="7693" width="2" style="1" bestFit="1" customWidth="1"/>
    <col min="7694" max="7933" width="9.296875" style="1"/>
    <col min="7934" max="7934" width="5.09765625" style="1" bestFit="1" customWidth="1"/>
    <col min="7935" max="7935" width="33.796875" style="1" bestFit="1" customWidth="1"/>
    <col min="7936" max="7936" width="25.09765625" style="1" bestFit="1" customWidth="1"/>
    <col min="7937" max="7937" width="9" style="1" bestFit="1" customWidth="1"/>
    <col min="7938" max="7938" width="6.796875" style="1" bestFit="1" customWidth="1"/>
    <col min="7939" max="7939" width="8.296875" style="1" bestFit="1" customWidth="1"/>
    <col min="7940" max="7940" width="6.69921875" style="1" bestFit="1" customWidth="1"/>
    <col min="7941" max="7941" width="8.796875" style="1" bestFit="1" customWidth="1"/>
    <col min="7942" max="7942" width="6.69921875" style="1" bestFit="1" customWidth="1"/>
    <col min="7943" max="7943" width="8.69921875" style="1" bestFit="1" customWidth="1"/>
    <col min="7944" max="7944" width="6.69921875" style="1" bestFit="1" customWidth="1"/>
    <col min="7945" max="7945" width="8.796875" style="1" customWidth="1"/>
    <col min="7946" max="7946" width="6.3984375" style="1" customWidth="1"/>
    <col min="7947" max="7947" width="9.3984375" style="1" bestFit="1" customWidth="1"/>
    <col min="7948" max="7948" width="6.296875" style="1" bestFit="1" customWidth="1"/>
    <col min="7949" max="7949" width="2" style="1" bestFit="1" customWidth="1"/>
    <col min="7950" max="8189" width="9.296875" style="1"/>
    <col min="8190" max="8190" width="5.09765625" style="1" bestFit="1" customWidth="1"/>
    <col min="8191" max="8191" width="33.796875" style="1" bestFit="1" customWidth="1"/>
    <col min="8192" max="8192" width="25.09765625" style="1" bestFit="1" customWidth="1"/>
    <col min="8193" max="8193" width="9" style="1" bestFit="1" customWidth="1"/>
    <col min="8194" max="8194" width="6.796875" style="1" bestFit="1" customWidth="1"/>
    <col min="8195" max="8195" width="8.296875" style="1" bestFit="1" customWidth="1"/>
    <col min="8196" max="8196" width="6.69921875" style="1" bestFit="1" customWidth="1"/>
    <col min="8197" max="8197" width="8.796875" style="1" bestFit="1" customWidth="1"/>
    <col min="8198" max="8198" width="6.69921875" style="1" bestFit="1" customWidth="1"/>
    <col min="8199" max="8199" width="8.69921875" style="1" bestFit="1" customWidth="1"/>
    <col min="8200" max="8200" width="6.69921875" style="1" bestFit="1" customWidth="1"/>
    <col min="8201" max="8201" width="8.796875" style="1" customWidth="1"/>
    <col min="8202" max="8202" width="6.3984375" style="1" customWidth="1"/>
    <col min="8203" max="8203" width="9.3984375" style="1" bestFit="1" customWidth="1"/>
    <col min="8204" max="8204" width="6.296875" style="1" bestFit="1" customWidth="1"/>
    <col min="8205" max="8205" width="2" style="1" bestFit="1" customWidth="1"/>
    <col min="8206" max="8445" width="9.296875" style="1"/>
    <col min="8446" max="8446" width="5.09765625" style="1" bestFit="1" customWidth="1"/>
    <col min="8447" max="8447" width="33.796875" style="1" bestFit="1" customWidth="1"/>
    <col min="8448" max="8448" width="25.09765625" style="1" bestFit="1" customWidth="1"/>
    <col min="8449" max="8449" width="9" style="1" bestFit="1" customWidth="1"/>
    <col min="8450" max="8450" width="6.796875" style="1" bestFit="1" customWidth="1"/>
    <col min="8451" max="8451" width="8.296875" style="1" bestFit="1" customWidth="1"/>
    <col min="8452" max="8452" width="6.69921875" style="1" bestFit="1" customWidth="1"/>
    <col min="8453" max="8453" width="8.796875" style="1" bestFit="1" customWidth="1"/>
    <col min="8454" max="8454" width="6.69921875" style="1" bestFit="1" customWidth="1"/>
    <col min="8455" max="8455" width="8.69921875" style="1" bestFit="1" customWidth="1"/>
    <col min="8456" max="8456" width="6.69921875" style="1" bestFit="1" customWidth="1"/>
    <col min="8457" max="8457" width="8.796875" style="1" customWidth="1"/>
    <col min="8458" max="8458" width="6.3984375" style="1" customWidth="1"/>
    <col min="8459" max="8459" width="9.3984375" style="1" bestFit="1" customWidth="1"/>
    <col min="8460" max="8460" width="6.296875" style="1" bestFit="1" customWidth="1"/>
    <col min="8461" max="8461" width="2" style="1" bestFit="1" customWidth="1"/>
    <col min="8462" max="8701" width="9.296875" style="1"/>
    <col min="8702" max="8702" width="5.09765625" style="1" bestFit="1" customWidth="1"/>
    <col min="8703" max="8703" width="33.796875" style="1" bestFit="1" customWidth="1"/>
    <col min="8704" max="8704" width="25.09765625" style="1" bestFit="1" customWidth="1"/>
    <col min="8705" max="8705" width="9" style="1" bestFit="1" customWidth="1"/>
    <col min="8706" max="8706" width="6.796875" style="1" bestFit="1" customWidth="1"/>
    <col min="8707" max="8707" width="8.296875" style="1" bestFit="1" customWidth="1"/>
    <col min="8708" max="8708" width="6.69921875" style="1" bestFit="1" customWidth="1"/>
    <col min="8709" max="8709" width="8.796875" style="1" bestFit="1" customWidth="1"/>
    <col min="8710" max="8710" width="6.69921875" style="1" bestFit="1" customWidth="1"/>
    <col min="8711" max="8711" width="8.69921875" style="1" bestFit="1" customWidth="1"/>
    <col min="8712" max="8712" width="6.69921875" style="1" bestFit="1" customWidth="1"/>
    <col min="8713" max="8713" width="8.796875" style="1" customWidth="1"/>
    <col min="8714" max="8714" width="6.3984375" style="1" customWidth="1"/>
    <col min="8715" max="8715" width="9.3984375" style="1" bestFit="1" customWidth="1"/>
    <col min="8716" max="8716" width="6.296875" style="1" bestFit="1" customWidth="1"/>
    <col min="8717" max="8717" width="2" style="1" bestFit="1" customWidth="1"/>
    <col min="8718" max="8957" width="9.296875" style="1"/>
    <col min="8958" max="8958" width="5.09765625" style="1" bestFit="1" customWidth="1"/>
    <col min="8959" max="8959" width="33.796875" style="1" bestFit="1" customWidth="1"/>
    <col min="8960" max="8960" width="25.09765625" style="1" bestFit="1" customWidth="1"/>
    <col min="8961" max="8961" width="9" style="1" bestFit="1" customWidth="1"/>
    <col min="8962" max="8962" width="6.796875" style="1" bestFit="1" customWidth="1"/>
    <col min="8963" max="8963" width="8.296875" style="1" bestFit="1" customWidth="1"/>
    <col min="8964" max="8964" width="6.69921875" style="1" bestFit="1" customWidth="1"/>
    <col min="8965" max="8965" width="8.796875" style="1" bestFit="1" customWidth="1"/>
    <col min="8966" max="8966" width="6.69921875" style="1" bestFit="1" customWidth="1"/>
    <col min="8967" max="8967" width="8.69921875" style="1" bestFit="1" customWidth="1"/>
    <col min="8968" max="8968" width="6.69921875" style="1" bestFit="1" customWidth="1"/>
    <col min="8969" max="8969" width="8.796875" style="1" customWidth="1"/>
    <col min="8970" max="8970" width="6.3984375" style="1" customWidth="1"/>
    <col min="8971" max="8971" width="9.3984375" style="1" bestFit="1" customWidth="1"/>
    <col min="8972" max="8972" width="6.296875" style="1" bestFit="1" customWidth="1"/>
    <col min="8973" max="8973" width="2" style="1" bestFit="1" customWidth="1"/>
    <col min="8974" max="9213" width="9.296875" style="1"/>
    <col min="9214" max="9214" width="5.09765625" style="1" bestFit="1" customWidth="1"/>
    <col min="9215" max="9215" width="33.796875" style="1" bestFit="1" customWidth="1"/>
    <col min="9216" max="9216" width="25.09765625" style="1" bestFit="1" customWidth="1"/>
    <col min="9217" max="9217" width="9" style="1" bestFit="1" customWidth="1"/>
    <col min="9218" max="9218" width="6.796875" style="1" bestFit="1" customWidth="1"/>
    <col min="9219" max="9219" width="8.296875" style="1" bestFit="1" customWidth="1"/>
    <col min="9220" max="9220" width="6.69921875" style="1" bestFit="1" customWidth="1"/>
    <col min="9221" max="9221" width="8.796875" style="1" bestFit="1" customWidth="1"/>
    <col min="9222" max="9222" width="6.69921875" style="1" bestFit="1" customWidth="1"/>
    <col min="9223" max="9223" width="8.69921875" style="1" bestFit="1" customWidth="1"/>
    <col min="9224" max="9224" width="6.69921875" style="1" bestFit="1" customWidth="1"/>
    <col min="9225" max="9225" width="8.796875" style="1" customWidth="1"/>
    <col min="9226" max="9226" width="6.3984375" style="1" customWidth="1"/>
    <col min="9227" max="9227" width="9.3984375" style="1" bestFit="1" customWidth="1"/>
    <col min="9228" max="9228" width="6.296875" style="1" bestFit="1" customWidth="1"/>
    <col min="9229" max="9229" width="2" style="1" bestFit="1" customWidth="1"/>
    <col min="9230" max="9469" width="9.296875" style="1"/>
    <col min="9470" max="9470" width="5.09765625" style="1" bestFit="1" customWidth="1"/>
    <col min="9471" max="9471" width="33.796875" style="1" bestFit="1" customWidth="1"/>
    <col min="9472" max="9472" width="25.09765625" style="1" bestFit="1" customWidth="1"/>
    <col min="9473" max="9473" width="9" style="1" bestFit="1" customWidth="1"/>
    <col min="9474" max="9474" width="6.796875" style="1" bestFit="1" customWidth="1"/>
    <col min="9475" max="9475" width="8.296875" style="1" bestFit="1" customWidth="1"/>
    <col min="9476" max="9476" width="6.69921875" style="1" bestFit="1" customWidth="1"/>
    <col min="9477" max="9477" width="8.796875" style="1" bestFit="1" customWidth="1"/>
    <col min="9478" max="9478" width="6.69921875" style="1" bestFit="1" customWidth="1"/>
    <col min="9479" max="9479" width="8.69921875" style="1" bestFit="1" customWidth="1"/>
    <col min="9480" max="9480" width="6.69921875" style="1" bestFit="1" customWidth="1"/>
    <col min="9481" max="9481" width="8.796875" style="1" customWidth="1"/>
    <col min="9482" max="9482" width="6.3984375" style="1" customWidth="1"/>
    <col min="9483" max="9483" width="9.3984375" style="1" bestFit="1" customWidth="1"/>
    <col min="9484" max="9484" width="6.296875" style="1" bestFit="1" customWidth="1"/>
    <col min="9485" max="9485" width="2" style="1" bestFit="1" customWidth="1"/>
    <col min="9486" max="9725" width="9.296875" style="1"/>
    <col min="9726" max="9726" width="5.09765625" style="1" bestFit="1" customWidth="1"/>
    <col min="9727" max="9727" width="33.796875" style="1" bestFit="1" customWidth="1"/>
    <col min="9728" max="9728" width="25.09765625" style="1" bestFit="1" customWidth="1"/>
    <col min="9729" max="9729" width="9" style="1" bestFit="1" customWidth="1"/>
    <col min="9730" max="9730" width="6.796875" style="1" bestFit="1" customWidth="1"/>
    <col min="9731" max="9731" width="8.296875" style="1" bestFit="1" customWidth="1"/>
    <col min="9732" max="9732" width="6.69921875" style="1" bestFit="1" customWidth="1"/>
    <col min="9733" max="9733" width="8.796875" style="1" bestFit="1" customWidth="1"/>
    <col min="9734" max="9734" width="6.69921875" style="1" bestFit="1" customWidth="1"/>
    <col min="9735" max="9735" width="8.69921875" style="1" bestFit="1" customWidth="1"/>
    <col min="9736" max="9736" width="6.69921875" style="1" bestFit="1" customWidth="1"/>
    <col min="9737" max="9737" width="8.796875" style="1" customWidth="1"/>
    <col min="9738" max="9738" width="6.3984375" style="1" customWidth="1"/>
    <col min="9739" max="9739" width="9.3984375" style="1" bestFit="1" customWidth="1"/>
    <col min="9740" max="9740" width="6.296875" style="1" bestFit="1" customWidth="1"/>
    <col min="9741" max="9741" width="2" style="1" bestFit="1" customWidth="1"/>
    <col min="9742" max="9981" width="9.296875" style="1"/>
    <col min="9982" max="9982" width="5.09765625" style="1" bestFit="1" customWidth="1"/>
    <col min="9983" max="9983" width="33.796875" style="1" bestFit="1" customWidth="1"/>
    <col min="9984" max="9984" width="25.09765625" style="1" bestFit="1" customWidth="1"/>
    <col min="9985" max="9985" width="9" style="1" bestFit="1" customWidth="1"/>
    <col min="9986" max="9986" width="6.796875" style="1" bestFit="1" customWidth="1"/>
    <col min="9987" max="9987" width="8.296875" style="1" bestFit="1" customWidth="1"/>
    <col min="9988" max="9988" width="6.69921875" style="1" bestFit="1" customWidth="1"/>
    <col min="9989" max="9989" width="8.796875" style="1" bestFit="1" customWidth="1"/>
    <col min="9990" max="9990" width="6.69921875" style="1" bestFit="1" customWidth="1"/>
    <col min="9991" max="9991" width="8.69921875" style="1" bestFit="1" customWidth="1"/>
    <col min="9992" max="9992" width="6.69921875" style="1" bestFit="1" customWidth="1"/>
    <col min="9993" max="9993" width="8.796875" style="1" customWidth="1"/>
    <col min="9994" max="9994" width="6.3984375" style="1" customWidth="1"/>
    <col min="9995" max="9995" width="9.3984375" style="1" bestFit="1" customWidth="1"/>
    <col min="9996" max="9996" width="6.296875" style="1" bestFit="1" customWidth="1"/>
    <col min="9997" max="9997" width="2" style="1" bestFit="1" customWidth="1"/>
    <col min="9998" max="10237" width="9.296875" style="1"/>
    <col min="10238" max="10238" width="5.09765625" style="1" bestFit="1" customWidth="1"/>
    <col min="10239" max="10239" width="33.796875" style="1" bestFit="1" customWidth="1"/>
    <col min="10240" max="10240" width="25.09765625" style="1" bestFit="1" customWidth="1"/>
    <col min="10241" max="10241" width="9" style="1" bestFit="1" customWidth="1"/>
    <col min="10242" max="10242" width="6.796875" style="1" bestFit="1" customWidth="1"/>
    <col min="10243" max="10243" width="8.296875" style="1" bestFit="1" customWidth="1"/>
    <col min="10244" max="10244" width="6.69921875" style="1" bestFit="1" customWidth="1"/>
    <col min="10245" max="10245" width="8.796875" style="1" bestFit="1" customWidth="1"/>
    <col min="10246" max="10246" width="6.69921875" style="1" bestFit="1" customWidth="1"/>
    <col min="10247" max="10247" width="8.69921875" style="1" bestFit="1" customWidth="1"/>
    <col min="10248" max="10248" width="6.69921875" style="1" bestFit="1" customWidth="1"/>
    <col min="10249" max="10249" width="8.796875" style="1" customWidth="1"/>
    <col min="10250" max="10250" width="6.3984375" style="1" customWidth="1"/>
    <col min="10251" max="10251" width="9.3984375" style="1" bestFit="1" customWidth="1"/>
    <col min="10252" max="10252" width="6.296875" style="1" bestFit="1" customWidth="1"/>
    <col min="10253" max="10253" width="2" style="1" bestFit="1" customWidth="1"/>
    <col min="10254" max="10493" width="9.296875" style="1"/>
    <col min="10494" max="10494" width="5.09765625" style="1" bestFit="1" customWidth="1"/>
    <col min="10495" max="10495" width="33.796875" style="1" bestFit="1" customWidth="1"/>
    <col min="10496" max="10496" width="25.09765625" style="1" bestFit="1" customWidth="1"/>
    <col min="10497" max="10497" width="9" style="1" bestFit="1" customWidth="1"/>
    <col min="10498" max="10498" width="6.796875" style="1" bestFit="1" customWidth="1"/>
    <col min="10499" max="10499" width="8.296875" style="1" bestFit="1" customWidth="1"/>
    <col min="10500" max="10500" width="6.69921875" style="1" bestFit="1" customWidth="1"/>
    <col min="10501" max="10501" width="8.796875" style="1" bestFit="1" customWidth="1"/>
    <col min="10502" max="10502" width="6.69921875" style="1" bestFit="1" customWidth="1"/>
    <col min="10503" max="10503" width="8.69921875" style="1" bestFit="1" customWidth="1"/>
    <col min="10504" max="10504" width="6.69921875" style="1" bestFit="1" customWidth="1"/>
    <col min="10505" max="10505" width="8.796875" style="1" customWidth="1"/>
    <col min="10506" max="10506" width="6.3984375" style="1" customWidth="1"/>
    <col min="10507" max="10507" width="9.3984375" style="1" bestFit="1" customWidth="1"/>
    <col min="10508" max="10508" width="6.296875" style="1" bestFit="1" customWidth="1"/>
    <col min="10509" max="10509" width="2" style="1" bestFit="1" customWidth="1"/>
    <col min="10510" max="10749" width="9.296875" style="1"/>
    <col min="10750" max="10750" width="5.09765625" style="1" bestFit="1" customWidth="1"/>
    <col min="10751" max="10751" width="33.796875" style="1" bestFit="1" customWidth="1"/>
    <col min="10752" max="10752" width="25.09765625" style="1" bestFit="1" customWidth="1"/>
    <col min="10753" max="10753" width="9" style="1" bestFit="1" customWidth="1"/>
    <col min="10754" max="10754" width="6.796875" style="1" bestFit="1" customWidth="1"/>
    <col min="10755" max="10755" width="8.296875" style="1" bestFit="1" customWidth="1"/>
    <col min="10756" max="10756" width="6.69921875" style="1" bestFit="1" customWidth="1"/>
    <col min="10757" max="10757" width="8.796875" style="1" bestFit="1" customWidth="1"/>
    <col min="10758" max="10758" width="6.69921875" style="1" bestFit="1" customWidth="1"/>
    <col min="10759" max="10759" width="8.69921875" style="1" bestFit="1" customWidth="1"/>
    <col min="10760" max="10760" width="6.69921875" style="1" bestFit="1" customWidth="1"/>
    <col min="10761" max="10761" width="8.796875" style="1" customWidth="1"/>
    <col min="10762" max="10762" width="6.3984375" style="1" customWidth="1"/>
    <col min="10763" max="10763" width="9.3984375" style="1" bestFit="1" customWidth="1"/>
    <col min="10764" max="10764" width="6.296875" style="1" bestFit="1" customWidth="1"/>
    <col min="10765" max="10765" width="2" style="1" bestFit="1" customWidth="1"/>
    <col min="10766" max="11005" width="9.296875" style="1"/>
    <col min="11006" max="11006" width="5.09765625" style="1" bestFit="1" customWidth="1"/>
    <col min="11007" max="11007" width="33.796875" style="1" bestFit="1" customWidth="1"/>
    <col min="11008" max="11008" width="25.09765625" style="1" bestFit="1" customWidth="1"/>
    <col min="11009" max="11009" width="9" style="1" bestFit="1" customWidth="1"/>
    <col min="11010" max="11010" width="6.796875" style="1" bestFit="1" customWidth="1"/>
    <col min="11011" max="11011" width="8.296875" style="1" bestFit="1" customWidth="1"/>
    <col min="11012" max="11012" width="6.69921875" style="1" bestFit="1" customWidth="1"/>
    <col min="11013" max="11013" width="8.796875" style="1" bestFit="1" customWidth="1"/>
    <col min="11014" max="11014" width="6.69921875" style="1" bestFit="1" customWidth="1"/>
    <col min="11015" max="11015" width="8.69921875" style="1" bestFit="1" customWidth="1"/>
    <col min="11016" max="11016" width="6.69921875" style="1" bestFit="1" customWidth="1"/>
    <col min="11017" max="11017" width="8.796875" style="1" customWidth="1"/>
    <col min="11018" max="11018" width="6.3984375" style="1" customWidth="1"/>
    <col min="11019" max="11019" width="9.3984375" style="1" bestFit="1" customWidth="1"/>
    <col min="11020" max="11020" width="6.296875" style="1" bestFit="1" customWidth="1"/>
    <col min="11021" max="11021" width="2" style="1" bestFit="1" customWidth="1"/>
    <col min="11022" max="11261" width="9.296875" style="1"/>
    <col min="11262" max="11262" width="5.09765625" style="1" bestFit="1" customWidth="1"/>
    <col min="11263" max="11263" width="33.796875" style="1" bestFit="1" customWidth="1"/>
    <col min="11264" max="11264" width="25.09765625" style="1" bestFit="1" customWidth="1"/>
    <col min="11265" max="11265" width="9" style="1" bestFit="1" customWidth="1"/>
    <col min="11266" max="11266" width="6.796875" style="1" bestFit="1" customWidth="1"/>
    <col min="11267" max="11267" width="8.296875" style="1" bestFit="1" customWidth="1"/>
    <col min="11268" max="11268" width="6.69921875" style="1" bestFit="1" customWidth="1"/>
    <col min="11269" max="11269" width="8.796875" style="1" bestFit="1" customWidth="1"/>
    <col min="11270" max="11270" width="6.69921875" style="1" bestFit="1" customWidth="1"/>
    <col min="11271" max="11271" width="8.69921875" style="1" bestFit="1" customWidth="1"/>
    <col min="11272" max="11272" width="6.69921875" style="1" bestFit="1" customWidth="1"/>
    <col min="11273" max="11273" width="8.796875" style="1" customWidth="1"/>
    <col min="11274" max="11274" width="6.3984375" style="1" customWidth="1"/>
    <col min="11275" max="11275" width="9.3984375" style="1" bestFit="1" customWidth="1"/>
    <col min="11276" max="11276" width="6.296875" style="1" bestFit="1" customWidth="1"/>
    <col min="11277" max="11277" width="2" style="1" bestFit="1" customWidth="1"/>
    <col min="11278" max="11517" width="9.296875" style="1"/>
    <col min="11518" max="11518" width="5.09765625" style="1" bestFit="1" customWidth="1"/>
    <col min="11519" max="11519" width="33.796875" style="1" bestFit="1" customWidth="1"/>
    <col min="11520" max="11520" width="25.09765625" style="1" bestFit="1" customWidth="1"/>
    <col min="11521" max="11521" width="9" style="1" bestFit="1" customWidth="1"/>
    <col min="11522" max="11522" width="6.796875" style="1" bestFit="1" customWidth="1"/>
    <col min="11523" max="11523" width="8.296875" style="1" bestFit="1" customWidth="1"/>
    <col min="11524" max="11524" width="6.69921875" style="1" bestFit="1" customWidth="1"/>
    <col min="11525" max="11525" width="8.796875" style="1" bestFit="1" customWidth="1"/>
    <col min="11526" max="11526" width="6.69921875" style="1" bestFit="1" customWidth="1"/>
    <col min="11527" max="11527" width="8.69921875" style="1" bestFit="1" customWidth="1"/>
    <col min="11528" max="11528" width="6.69921875" style="1" bestFit="1" customWidth="1"/>
    <col min="11529" max="11529" width="8.796875" style="1" customWidth="1"/>
    <col min="11530" max="11530" width="6.3984375" style="1" customWidth="1"/>
    <col min="11531" max="11531" width="9.3984375" style="1" bestFit="1" customWidth="1"/>
    <col min="11532" max="11532" width="6.296875" style="1" bestFit="1" customWidth="1"/>
    <col min="11533" max="11533" width="2" style="1" bestFit="1" customWidth="1"/>
    <col min="11534" max="11773" width="9.296875" style="1"/>
    <col min="11774" max="11774" width="5.09765625" style="1" bestFit="1" customWidth="1"/>
    <col min="11775" max="11775" width="33.796875" style="1" bestFit="1" customWidth="1"/>
    <col min="11776" max="11776" width="25.09765625" style="1" bestFit="1" customWidth="1"/>
    <col min="11777" max="11777" width="9" style="1" bestFit="1" customWidth="1"/>
    <col min="11778" max="11778" width="6.796875" style="1" bestFit="1" customWidth="1"/>
    <col min="11779" max="11779" width="8.296875" style="1" bestFit="1" customWidth="1"/>
    <col min="11780" max="11780" width="6.69921875" style="1" bestFit="1" customWidth="1"/>
    <col min="11781" max="11781" width="8.796875" style="1" bestFit="1" customWidth="1"/>
    <col min="11782" max="11782" width="6.69921875" style="1" bestFit="1" customWidth="1"/>
    <col min="11783" max="11783" width="8.69921875" style="1" bestFit="1" customWidth="1"/>
    <col min="11784" max="11784" width="6.69921875" style="1" bestFit="1" customWidth="1"/>
    <col min="11785" max="11785" width="8.796875" style="1" customWidth="1"/>
    <col min="11786" max="11786" width="6.3984375" style="1" customWidth="1"/>
    <col min="11787" max="11787" width="9.3984375" style="1" bestFit="1" customWidth="1"/>
    <col min="11788" max="11788" width="6.296875" style="1" bestFit="1" customWidth="1"/>
    <col min="11789" max="11789" width="2" style="1" bestFit="1" customWidth="1"/>
    <col min="11790" max="12029" width="9.296875" style="1"/>
    <col min="12030" max="12030" width="5.09765625" style="1" bestFit="1" customWidth="1"/>
    <col min="12031" max="12031" width="33.796875" style="1" bestFit="1" customWidth="1"/>
    <col min="12032" max="12032" width="25.09765625" style="1" bestFit="1" customWidth="1"/>
    <col min="12033" max="12033" width="9" style="1" bestFit="1" customWidth="1"/>
    <col min="12034" max="12034" width="6.796875" style="1" bestFit="1" customWidth="1"/>
    <col min="12035" max="12035" width="8.296875" style="1" bestFit="1" customWidth="1"/>
    <col min="12036" max="12036" width="6.69921875" style="1" bestFit="1" customWidth="1"/>
    <col min="12037" max="12037" width="8.796875" style="1" bestFit="1" customWidth="1"/>
    <col min="12038" max="12038" width="6.69921875" style="1" bestFit="1" customWidth="1"/>
    <col min="12039" max="12039" width="8.69921875" style="1" bestFit="1" customWidth="1"/>
    <col min="12040" max="12040" width="6.69921875" style="1" bestFit="1" customWidth="1"/>
    <col min="12041" max="12041" width="8.796875" style="1" customWidth="1"/>
    <col min="12042" max="12042" width="6.3984375" style="1" customWidth="1"/>
    <col min="12043" max="12043" width="9.3984375" style="1" bestFit="1" customWidth="1"/>
    <col min="12044" max="12044" width="6.296875" style="1" bestFit="1" customWidth="1"/>
    <col min="12045" max="12045" width="2" style="1" bestFit="1" customWidth="1"/>
    <col min="12046" max="12285" width="9.296875" style="1"/>
    <col min="12286" max="12286" width="5.09765625" style="1" bestFit="1" customWidth="1"/>
    <col min="12287" max="12287" width="33.796875" style="1" bestFit="1" customWidth="1"/>
    <col min="12288" max="12288" width="25.09765625" style="1" bestFit="1" customWidth="1"/>
    <col min="12289" max="12289" width="9" style="1" bestFit="1" customWidth="1"/>
    <col min="12290" max="12290" width="6.796875" style="1" bestFit="1" customWidth="1"/>
    <col min="12291" max="12291" width="8.296875" style="1" bestFit="1" customWidth="1"/>
    <col min="12292" max="12292" width="6.69921875" style="1" bestFit="1" customWidth="1"/>
    <col min="12293" max="12293" width="8.796875" style="1" bestFit="1" customWidth="1"/>
    <col min="12294" max="12294" width="6.69921875" style="1" bestFit="1" customWidth="1"/>
    <col min="12295" max="12295" width="8.69921875" style="1" bestFit="1" customWidth="1"/>
    <col min="12296" max="12296" width="6.69921875" style="1" bestFit="1" customWidth="1"/>
    <col min="12297" max="12297" width="8.796875" style="1" customWidth="1"/>
    <col min="12298" max="12298" width="6.3984375" style="1" customWidth="1"/>
    <col min="12299" max="12299" width="9.3984375" style="1" bestFit="1" customWidth="1"/>
    <col min="12300" max="12300" width="6.296875" style="1" bestFit="1" customWidth="1"/>
    <col min="12301" max="12301" width="2" style="1" bestFit="1" customWidth="1"/>
    <col min="12302" max="12541" width="9.296875" style="1"/>
    <col min="12542" max="12542" width="5.09765625" style="1" bestFit="1" customWidth="1"/>
    <col min="12543" max="12543" width="33.796875" style="1" bestFit="1" customWidth="1"/>
    <col min="12544" max="12544" width="25.09765625" style="1" bestFit="1" customWidth="1"/>
    <col min="12545" max="12545" width="9" style="1" bestFit="1" customWidth="1"/>
    <col min="12546" max="12546" width="6.796875" style="1" bestFit="1" customWidth="1"/>
    <col min="12547" max="12547" width="8.296875" style="1" bestFit="1" customWidth="1"/>
    <col min="12548" max="12548" width="6.69921875" style="1" bestFit="1" customWidth="1"/>
    <col min="12549" max="12549" width="8.796875" style="1" bestFit="1" customWidth="1"/>
    <col min="12550" max="12550" width="6.69921875" style="1" bestFit="1" customWidth="1"/>
    <col min="12551" max="12551" width="8.69921875" style="1" bestFit="1" customWidth="1"/>
    <col min="12552" max="12552" width="6.69921875" style="1" bestFit="1" customWidth="1"/>
    <col min="12553" max="12553" width="8.796875" style="1" customWidth="1"/>
    <col min="12554" max="12554" width="6.3984375" style="1" customWidth="1"/>
    <col min="12555" max="12555" width="9.3984375" style="1" bestFit="1" customWidth="1"/>
    <col min="12556" max="12556" width="6.296875" style="1" bestFit="1" customWidth="1"/>
    <col min="12557" max="12557" width="2" style="1" bestFit="1" customWidth="1"/>
    <col min="12558" max="12797" width="9.296875" style="1"/>
    <col min="12798" max="12798" width="5.09765625" style="1" bestFit="1" customWidth="1"/>
    <col min="12799" max="12799" width="33.796875" style="1" bestFit="1" customWidth="1"/>
    <col min="12800" max="12800" width="25.09765625" style="1" bestFit="1" customWidth="1"/>
    <col min="12801" max="12801" width="9" style="1" bestFit="1" customWidth="1"/>
    <col min="12802" max="12802" width="6.796875" style="1" bestFit="1" customWidth="1"/>
    <col min="12803" max="12803" width="8.296875" style="1" bestFit="1" customWidth="1"/>
    <col min="12804" max="12804" width="6.69921875" style="1" bestFit="1" customWidth="1"/>
    <col min="12805" max="12805" width="8.796875" style="1" bestFit="1" customWidth="1"/>
    <col min="12806" max="12806" width="6.69921875" style="1" bestFit="1" customWidth="1"/>
    <col min="12807" max="12807" width="8.69921875" style="1" bestFit="1" customWidth="1"/>
    <col min="12808" max="12808" width="6.69921875" style="1" bestFit="1" customWidth="1"/>
    <col min="12809" max="12809" width="8.796875" style="1" customWidth="1"/>
    <col min="12810" max="12810" width="6.3984375" style="1" customWidth="1"/>
    <col min="12811" max="12811" width="9.3984375" style="1" bestFit="1" customWidth="1"/>
    <col min="12812" max="12812" width="6.296875" style="1" bestFit="1" customWidth="1"/>
    <col min="12813" max="12813" width="2" style="1" bestFit="1" customWidth="1"/>
    <col min="12814" max="13053" width="9.296875" style="1"/>
    <col min="13054" max="13054" width="5.09765625" style="1" bestFit="1" customWidth="1"/>
    <col min="13055" max="13055" width="33.796875" style="1" bestFit="1" customWidth="1"/>
    <col min="13056" max="13056" width="25.09765625" style="1" bestFit="1" customWidth="1"/>
    <col min="13057" max="13057" width="9" style="1" bestFit="1" customWidth="1"/>
    <col min="13058" max="13058" width="6.796875" style="1" bestFit="1" customWidth="1"/>
    <col min="13059" max="13059" width="8.296875" style="1" bestFit="1" customWidth="1"/>
    <col min="13060" max="13060" width="6.69921875" style="1" bestFit="1" customWidth="1"/>
    <col min="13061" max="13061" width="8.796875" style="1" bestFit="1" customWidth="1"/>
    <col min="13062" max="13062" width="6.69921875" style="1" bestFit="1" customWidth="1"/>
    <col min="13063" max="13063" width="8.69921875" style="1" bestFit="1" customWidth="1"/>
    <col min="13064" max="13064" width="6.69921875" style="1" bestFit="1" customWidth="1"/>
    <col min="13065" max="13065" width="8.796875" style="1" customWidth="1"/>
    <col min="13066" max="13066" width="6.3984375" style="1" customWidth="1"/>
    <col min="13067" max="13067" width="9.3984375" style="1" bestFit="1" customWidth="1"/>
    <col min="13068" max="13068" width="6.296875" style="1" bestFit="1" customWidth="1"/>
    <col min="13069" max="13069" width="2" style="1" bestFit="1" customWidth="1"/>
    <col min="13070" max="13309" width="9.296875" style="1"/>
    <col min="13310" max="13310" width="5.09765625" style="1" bestFit="1" customWidth="1"/>
    <col min="13311" max="13311" width="33.796875" style="1" bestFit="1" customWidth="1"/>
    <col min="13312" max="13312" width="25.09765625" style="1" bestFit="1" customWidth="1"/>
    <col min="13313" max="13313" width="9" style="1" bestFit="1" customWidth="1"/>
    <col min="13314" max="13314" width="6.796875" style="1" bestFit="1" customWidth="1"/>
    <col min="13315" max="13315" width="8.296875" style="1" bestFit="1" customWidth="1"/>
    <col min="13316" max="13316" width="6.69921875" style="1" bestFit="1" customWidth="1"/>
    <col min="13317" max="13317" width="8.796875" style="1" bestFit="1" customWidth="1"/>
    <col min="13318" max="13318" width="6.69921875" style="1" bestFit="1" customWidth="1"/>
    <col min="13319" max="13319" width="8.69921875" style="1" bestFit="1" customWidth="1"/>
    <col min="13320" max="13320" width="6.69921875" style="1" bestFit="1" customWidth="1"/>
    <col min="13321" max="13321" width="8.796875" style="1" customWidth="1"/>
    <col min="13322" max="13322" width="6.3984375" style="1" customWidth="1"/>
    <col min="13323" max="13323" width="9.3984375" style="1" bestFit="1" customWidth="1"/>
    <col min="13324" max="13324" width="6.296875" style="1" bestFit="1" customWidth="1"/>
    <col min="13325" max="13325" width="2" style="1" bestFit="1" customWidth="1"/>
    <col min="13326" max="13565" width="9.296875" style="1"/>
    <col min="13566" max="13566" width="5.09765625" style="1" bestFit="1" customWidth="1"/>
    <col min="13567" max="13567" width="33.796875" style="1" bestFit="1" customWidth="1"/>
    <col min="13568" max="13568" width="25.09765625" style="1" bestFit="1" customWidth="1"/>
    <col min="13569" max="13569" width="9" style="1" bestFit="1" customWidth="1"/>
    <col min="13570" max="13570" width="6.796875" style="1" bestFit="1" customWidth="1"/>
    <col min="13571" max="13571" width="8.296875" style="1" bestFit="1" customWidth="1"/>
    <col min="13572" max="13572" width="6.69921875" style="1" bestFit="1" customWidth="1"/>
    <col min="13573" max="13573" width="8.796875" style="1" bestFit="1" customWidth="1"/>
    <col min="13574" max="13574" width="6.69921875" style="1" bestFit="1" customWidth="1"/>
    <col min="13575" max="13575" width="8.69921875" style="1" bestFit="1" customWidth="1"/>
    <col min="13576" max="13576" width="6.69921875" style="1" bestFit="1" customWidth="1"/>
    <col min="13577" max="13577" width="8.796875" style="1" customWidth="1"/>
    <col min="13578" max="13578" width="6.3984375" style="1" customWidth="1"/>
    <col min="13579" max="13579" width="9.3984375" style="1" bestFit="1" customWidth="1"/>
    <col min="13580" max="13580" width="6.296875" style="1" bestFit="1" customWidth="1"/>
    <col min="13581" max="13581" width="2" style="1" bestFit="1" customWidth="1"/>
    <col min="13582" max="13821" width="9.296875" style="1"/>
    <col min="13822" max="13822" width="5.09765625" style="1" bestFit="1" customWidth="1"/>
    <col min="13823" max="13823" width="33.796875" style="1" bestFit="1" customWidth="1"/>
    <col min="13824" max="13824" width="25.09765625" style="1" bestFit="1" customWidth="1"/>
    <col min="13825" max="13825" width="9" style="1" bestFit="1" customWidth="1"/>
    <col min="13826" max="13826" width="6.796875" style="1" bestFit="1" customWidth="1"/>
    <col min="13827" max="13827" width="8.296875" style="1" bestFit="1" customWidth="1"/>
    <col min="13828" max="13828" width="6.69921875" style="1" bestFit="1" customWidth="1"/>
    <col min="13829" max="13829" width="8.796875" style="1" bestFit="1" customWidth="1"/>
    <col min="13830" max="13830" width="6.69921875" style="1" bestFit="1" customWidth="1"/>
    <col min="13831" max="13831" width="8.69921875" style="1" bestFit="1" customWidth="1"/>
    <col min="13832" max="13832" width="6.69921875" style="1" bestFit="1" customWidth="1"/>
    <col min="13833" max="13833" width="8.796875" style="1" customWidth="1"/>
    <col min="13834" max="13834" width="6.3984375" style="1" customWidth="1"/>
    <col min="13835" max="13835" width="9.3984375" style="1" bestFit="1" customWidth="1"/>
    <col min="13836" max="13836" width="6.296875" style="1" bestFit="1" customWidth="1"/>
    <col min="13837" max="13837" width="2" style="1" bestFit="1" customWidth="1"/>
    <col min="13838" max="14077" width="9.296875" style="1"/>
    <col min="14078" max="14078" width="5.09765625" style="1" bestFit="1" customWidth="1"/>
    <col min="14079" max="14079" width="33.796875" style="1" bestFit="1" customWidth="1"/>
    <col min="14080" max="14080" width="25.09765625" style="1" bestFit="1" customWidth="1"/>
    <col min="14081" max="14081" width="9" style="1" bestFit="1" customWidth="1"/>
    <col min="14082" max="14082" width="6.796875" style="1" bestFit="1" customWidth="1"/>
    <col min="14083" max="14083" width="8.296875" style="1" bestFit="1" customWidth="1"/>
    <col min="14084" max="14084" width="6.69921875" style="1" bestFit="1" customWidth="1"/>
    <col min="14085" max="14085" width="8.796875" style="1" bestFit="1" customWidth="1"/>
    <col min="14086" max="14086" width="6.69921875" style="1" bestFit="1" customWidth="1"/>
    <col min="14087" max="14087" width="8.69921875" style="1" bestFit="1" customWidth="1"/>
    <col min="14088" max="14088" width="6.69921875" style="1" bestFit="1" customWidth="1"/>
    <col min="14089" max="14089" width="8.796875" style="1" customWidth="1"/>
    <col min="14090" max="14090" width="6.3984375" style="1" customWidth="1"/>
    <col min="14091" max="14091" width="9.3984375" style="1" bestFit="1" customWidth="1"/>
    <col min="14092" max="14092" width="6.296875" style="1" bestFit="1" customWidth="1"/>
    <col min="14093" max="14093" width="2" style="1" bestFit="1" customWidth="1"/>
    <col min="14094" max="14333" width="9.296875" style="1"/>
    <col min="14334" max="14334" width="5.09765625" style="1" bestFit="1" customWidth="1"/>
    <col min="14335" max="14335" width="33.796875" style="1" bestFit="1" customWidth="1"/>
    <col min="14336" max="14336" width="25.09765625" style="1" bestFit="1" customWidth="1"/>
    <col min="14337" max="14337" width="9" style="1" bestFit="1" customWidth="1"/>
    <col min="14338" max="14338" width="6.796875" style="1" bestFit="1" customWidth="1"/>
    <col min="14339" max="14339" width="8.296875" style="1" bestFit="1" customWidth="1"/>
    <col min="14340" max="14340" width="6.69921875" style="1" bestFit="1" customWidth="1"/>
    <col min="14341" max="14341" width="8.796875" style="1" bestFit="1" customWidth="1"/>
    <col min="14342" max="14342" width="6.69921875" style="1" bestFit="1" customWidth="1"/>
    <col min="14343" max="14343" width="8.69921875" style="1" bestFit="1" customWidth="1"/>
    <col min="14344" max="14344" width="6.69921875" style="1" bestFit="1" customWidth="1"/>
    <col min="14345" max="14345" width="8.796875" style="1" customWidth="1"/>
    <col min="14346" max="14346" width="6.3984375" style="1" customWidth="1"/>
    <col min="14347" max="14347" width="9.3984375" style="1" bestFit="1" customWidth="1"/>
    <col min="14348" max="14348" width="6.296875" style="1" bestFit="1" customWidth="1"/>
    <col min="14349" max="14349" width="2" style="1" bestFit="1" customWidth="1"/>
    <col min="14350" max="14589" width="9.296875" style="1"/>
    <col min="14590" max="14590" width="5.09765625" style="1" bestFit="1" customWidth="1"/>
    <col min="14591" max="14591" width="33.796875" style="1" bestFit="1" customWidth="1"/>
    <col min="14592" max="14592" width="25.09765625" style="1" bestFit="1" customWidth="1"/>
    <col min="14593" max="14593" width="9" style="1" bestFit="1" customWidth="1"/>
    <col min="14594" max="14594" width="6.796875" style="1" bestFit="1" customWidth="1"/>
    <col min="14595" max="14595" width="8.296875" style="1" bestFit="1" customWidth="1"/>
    <col min="14596" max="14596" width="6.69921875" style="1" bestFit="1" customWidth="1"/>
    <col min="14597" max="14597" width="8.796875" style="1" bestFit="1" customWidth="1"/>
    <col min="14598" max="14598" width="6.69921875" style="1" bestFit="1" customWidth="1"/>
    <col min="14599" max="14599" width="8.69921875" style="1" bestFit="1" customWidth="1"/>
    <col min="14600" max="14600" width="6.69921875" style="1" bestFit="1" customWidth="1"/>
    <col min="14601" max="14601" width="8.796875" style="1" customWidth="1"/>
    <col min="14602" max="14602" width="6.3984375" style="1" customWidth="1"/>
    <col min="14603" max="14603" width="9.3984375" style="1" bestFit="1" customWidth="1"/>
    <col min="14604" max="14604" width="6.296875" style="1" bestFit="1" customWidth="1"/>
    <col min="14605" max="14605" width="2" style="1" bestFit="1" customWidth="1"/>
    <col min="14606" max="14845" width="9.296875" style="1"/>
    <col min="14846" max="14846" width="5.09765625" style="1" bestFit="1" customWidth="1"/>
    <col min="14847" max="14847" width="33.796875" style="1" bestFit="1" customWidth="1"/>
    <col min="14848" max="14848" width="25.09765625" style="1" bestFit="1" customWidth="1"/>
    <col min="14849" max="14849" width="9" style="1" bestFit="1" customWidth="1"/>
    <col min="14850" max="14850" width="6.796875" style="1" bestFit="1" customWidth="1"/>
    <col min="14851" max="14851" width="8.296875" style="1" bestFit="1" customWidth="1"/>
    <col min="14852" max="14852" width="6.69921875" style="1" bestFit="1" customWidth="1"/>
    <col min="14853" max="14853" width="8.796875" style="1" bestFit="1" customWidth="1"/>
    <col min="14854" max="14854" width="6.69921875" style="1" bestFit="1" customWidth="1"/>
    <col min="14855" max="14855" width="8.69921875" style="1" bestFit="1" customWidth="1"/>
    <col min="14856" max="14856" width="6.69921875" style="1" bestFit="1" customWidth="1"/>
    <col min="14857" max="14857" width="8.796875" style="1" customWidth="1"/>
    <col min="14858" max="14858" width="6.3984375" style="1" customWidth="1"/>
    <col min="14859" max="14859" width="9.3984375" style="1" bestFit="1" customWidth="1"/>
    <col min="14860" max="14860" width="6.296875" style="1" bestFit="1" customWidth="1"/>
    <col min="14861" max="14861" width="2" style="1" bestFit="1" customWidth="1"/>
    <col min="14862" max="15101" width="9.296875" style="1"/>
    <col min="15102" max="15102" width="5.09765625" style="1" bestFit="1" customWidth="1"/>
    <col min="15103" max="15103" width="33.796875" style="1" bestFit="1" customWidth="1"/>
    <col min="15104" max="15104" width="25.09765625" style="1" bestFit="1" customWidth="1"/>
    <col min="15105" max="15105" width="9" style="1" bestFit="1" customWidth="1"/>
    <col min="15106" max="15106" width="6.796875" style="1" bestFit="1" customWidth="1"/>
    <col min="15107" max="15107" width="8.296875" style="1" bestFit="1" customWidth="1"/>
    <col min="15108" max="15108" width="6.69921875" style="1" bestFit="1" customWidth="1"/>
    <col min="15109" max="15109" width="8.796875" style="1" bestFit="1" customWidth="1"/>
    <col min="15110" max="15110" width="6.69921875" style="1" bestFit="1" customWidth="1"/>
    <col min="15111" max="15111" width="8.69921875" style="1" bestFit="1" customWidth="1"/>
    <col min="15112" max="15112" width="6.69921875" style="1" bestFit="1" customWidth="1"/>
    <col min="15113" max="15113" width="8.796875" style="1" customWidth="1"/>
    <col min="15114" max="15114" width="6.3984375" style="1" customWidth="1"/>
    <col min="15115" max="15115" width="9.3984375" style="1" bestFit="1" customWidth="1"/>
    <col min="15116" max="15116" width="6.296875" style="1" bestFit="1" customWidth="1"/>
    <col min="15117" max="15117" width="2" style="1" bestFit="1" customWidth="1"/>
    <col min="15118" max="15357" width="9.296875" style="1"/>
    <col min="15358" max="15358" width="5.09765625" style="1" bestFit="1" customWidth="1"/>
    <col min="15359" max="15359" width="33.796875" style="1" bestFit="1" customWidth="1"/>
    <col min="15360" max="15360" width="25.09765625" style="1" bestFit="1" customWidth="1"/>
    <col min="15361" max="15361" width="9" style="1" bestFit="1" customWidth="1"/>
    <col min="15362" max="15362" width="6.796875" style="1" bestFit="1" customWidth="1"/>
    <col min="15363" max="15363" width="8.296875" style="1" bestFit="1" customWidth="1"/>
    <col min="15364" max="15364" width="6.69921875" style="1" bestFit="1" customWidth="1"/>
    <col min="15365" max="15365" width="8.796875" style="1" bestFit="1" customWidth="1"/>
    <col min="15366" max="15366" width="6.69921875" style="1" bestFit="1" customWidth="1"/>
    <col min="15367" max="15367" width="8.69921875" style="1" bestFit="1" customWidth="1"/>
    <col min="15368" max="15368" width="6.69921875" style="1" bestFit="1" customWidth="1"/>
    <col min="15369" max="15369" width="8.796875" style="1" customWidth="1"/>
    <col min="15370" max="15370" width="6.3984375" style="1" customWidth="1"/>
    <col min="15371" max="15371" width="9.3984375" style="1" bestFit="1" customWidth="1"/>
    <col min="15372" max="15372" width="6.296875" style="1" bestFit="1" customWidth="1"/>
    <col min="15373" max="15373" width="2" style="1" bestFit="1" customWidth="1"/>
    <col min="15374" max="15613" width="9.296875" style="1"/>
    <col min="15614" max="15614" width="5.09765625" style="1" bestFit="1" customWidth="1"/>
    <col min="15615" max="15615" width="33.796875" style="1" bestFit="1" customWidth="1"/>
    <col min="15616" max="15616" width="25.09765625" style="1" bestFit="1" customWidth="1"/>
    <col min="15617" max="15617" width="9" style="1" bestFit="1" customWidth="1"/>
    <col min="15618" max="15618" width="6.796875" style="1" bestFit="1" customWidth="1"/>
    <col min="15619" max="15619" width="8.296875" style="1" bestFit="1" customWidth="1"/>
    <col min="15620" max="15620" width="6.69921875" style="1" bestFit="1" customWidth="1"/>
    <col min="15621" max="15621" width="8.796875" style="1" bestFit="1" customWidth="1"/>
    <col min="15622" max="15622" width="6.69921875" style="1" bestFit="1" customWidth="1"/>
    <col min="15623" max="15623" width="8.69921875" style="1" bestFit="1" customWidth="1"/>
    <col min="15624" max="15624" width="6.69921875" style="1" bestFit="1" customWidth="1"/>
    <col min="15625" max="15625" width="8.796875" style="1" customWidth="1"/>
    <col min="15626" max="15626" width="6.3984375" style="1" customWidth="1"/>
    <col min="15627" max="15627" width="9.3984375" style="1" bestFit="1" customWidth="1"/>
    <col min="15628" max="15628" width="6.296875" style="1" bestFit="1" customWidth="1"/>
    <col min="15629" max="15629" width="2" style="1" bestFit="1" customWidth="1"/>
    <col min="15630" max="15869" width="9.296875" style="1"/>
    <col min="15870" max="15870" width="5.09765625" style="1" bestFit="1" customWidth="1"/>
    <col min="15871" max="15871" width="33.796875" style="1" bestFit="1" customWidth="1"/>
    <col min="15872" max="15872" width="25.09765625" style="1" bestFit="1" customWidth="1"/>
    <col min="15873" max="15873" width="9" style="1" bestFit="1" customWidth="1"/>
    <col min="15874" max="15874" width="6.796875" style="1" bestFit="1" customWidth="1"/>
    <col min="15875" max="15875" width="8.296875" style="1" bestFit="1" customWidth="1"/>
    <col min="15876" max="15876" width="6.69921875" style="1" bestFit="1" customWidth="1"/>
    <col min="15877" max="15877" width="8.796875" style="1" bestFit="1" customWidth="1"/>
    <col min="15878" max="15878" width="6.69921875" style="1" bestFit="1" customWidth="1"/>
    <col min="15879" max="15879" width="8.69921875" style="1" bestFit="1" customWidth="1"/>
    <col min="15880" max="15880" width="6.69921875" style="1" bestFit="1" customWidth="1"/>
    <col min="15881" max="15881" width="8.796875" style="1" customWidth="1"/>
    <col min="15882" max="15882" width="6.3984375" style="1" customWidth="1"/>
    <col min="15883" max="15883" width="9.3984375" style="1" bestFit="1" customWidth="1"/>
    <col min="15884" max="15884" width="6.296875" style="1" bestFit="1" customWidth="1"/>
    <col min="15885" max="15885" width="2" style="1" bestFit="1" customWidth="1"/>
    <col min="15886" max="16125" width="9.296875" style="1"/>
    <col min="16126" max="16126" width="5.09765625" style="1" bestFit="1" customWidth="1"/>
    <col min="16127" max="16127" width="33.796875" style="1" bestFit="1" customWidth="1"/>
    <col min="16128" max="16128" width="25.09765625" style="1" bestFit="1" customWidth="1"/>
    <col min="16129" max="16129" width="9" style="1" bestFit="1" customWidth="1"/>
    <col min="16130" max="16130" width="6.796875" style="1" bestFit="1" customWidth="1"/>
    <col min="16131" max="16131" width="8.296875" style="1" bestFit="1" customWidth="1"/>
    <col min="16132" max="16132" width="6.69921875" style="1" bestFit="1" customWidth="1"/>
    <col min="16133" max="16133" width="8.796875" style="1" bestFit="1" customWidth="1"/>
    <col min="16134" max="16134" width="6.69921875" style="1" bestFit="1" customWidth="1"/>
    <col min="16135" max="16135" width="8.69921875" style="1" bestFit="1" customWidth="1"/>
    <col min="16136" max="16136" width="6.69921875" style="1" bestFit="1" customWidth="1"/>
    <col min="16137" max="16137" width="8.796875" style="1" customWidth="1"/>
    <col min="16138" max="16138" width="6.3984375" style="1" customWidth="1"/>
    <col min="16139" max="16139" width="9.3984375" style="1" bestFit="1" customWidth="1"/>
    <col min="16140" max="16140" width="6.296875" style="1" bestFit="1" customWidth="1"/>
    <col min="16141" max="16141" width="2" style="1" bestFit="1" customWidth="1"/>
    <col min="16142" max="16383" width="9.296875" style="1"/>
    <col min="16384" max="16384" width="9.296875" style="1" customWidth="1"/>
  </cols>
  <sheetData>
    <row r="1" spans="1:17" s="26" customFormat="1" x14ac:dyDescent="0.35">
      <c r="A1" s="25" t="s">
        <v>274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7" s="26" customFormat="1" x14ac:dyDescent="0.35">
      <c r="A2" s="27" t="s">
        <v>257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7" s="26" customFormat="1" x14ac:dyDescent="0.35">
      <c r="B3" s="5"/>
      <c r="D3" s="28"/>
      <c r="F3" s="28"/>
      <c r="H3" s="28"/>
      <c r="J3" s="28"/>
      <c r="L3" s="28"/>
    </row>
    <row r="4" spans="1:17" s="26" customFormat="1" x14ac:dyDescent="0.35">
      <c r="A4" s="29"/>
      <c r="B4" s="5" t="s">
        <v>0</v>
      </c>
      <c r="C4" s="26" t="s">
        <v>1</v>
      </c>
      <c r="D4" s="28" t="s">
        <v>2</v>
      </c>
      <c r="E4" s="26" t="s">
        <v>3</v>
      </c>
      <c r="F4" s="28" t="s">
        <v>4</v>
      </c>
      <c r="G4" s="26" t="s">
        <v>3</v>
      </c>
      <c r="H4" s="28" t="s">
        <v>5</v>
      </c>
      <c r="I4" s="26" t="s">
        <v>3</v>
      </c>
      <c r="J4" s="28" t="s">
        <v>6</v>
      </c>
      <c r="K4" s="26" t="s">
        <v>3</v>
      </c>
      <c r="L4" s="28" t="s">
        <v>7</v>
      </c>
      <c r="M4" s="26" t="s">
        <v>3</v>
      </c>
      <c r="N4" s="26" t="s">
        <v>8</v>
      </c>
    </row>
    <row r="5" spans="1:17" x14ac:dyDescent="0.35">
      <c r="A5" s="4"/>
    </row>
    <row r="6" spans="1:17" x14ac:dyDescent="0.35">
      <c r="A6" s="1"/>
      <c r="B6" s="5" t="s">
        <v>40</v>
      </c>
      <c r="D6" s="4"/>
      <c r="F6" s="1"/>
      <c r="H6" s="1"/>
      <c r="J6" s="1"/>
      <c r="L6" s="1"/>
      <c r="O6" s="15" t="s">
        <v>3</v>
      </c>
      <c r="P6" s="32"/>
      <c r="Q6" s="7"/>
    </row>
    <row r="7" spans="1:17" x14ac:dyDescent="0.35">
      <c r="A7" s="1"/>
      <c r="D7" s="4"/>
      <c r="F7" s="1"/>
      <c r="H7" s="1"/>
      <c r="J7" s="1"/>
      <c r="L7" s="1"/>
      <c r="O7" s="15"/>
      <c r="P7" s="32"/>
      <c r="Q7" s="7"/>
    </row>
    <row r="8" spans="1:17" x14ac:dyDescent="0.35">
      <c r="A8" s="8" t="s">
        <v>180</v>
      </c>
      <c r="B8" s="9" t="s">
        <v>181</v>
      </c>
      <c r="C8" s="9" t="s">
        <v>182</v>
      </c>
      <c r="D8" s="10">
        <v>12.65</v>
      </c>
      <c r="E8" s="11">
        <f t="shared" ref="E8:E28" si="0">RANK(D8,D$8:D$28)</f>
        <v>10</v>
      </c>
      <c r="F8" s="10">
        <v>13.9</v>
      </c>
      <c r="G8" s="11">
        <f t="shared" ref="G8:G28" si="1">RANK(F8,F$8:F$28)</f>
        <v>1</v>
      </c>
      <c r="H8" s="10">
        <v>12.35</v>
      </c>
      <c r="I8" s="11">
        <f t="shared" ref="I8:I28" si="2">RANK(H8,H$8:H$28)</f>
        <v>2</v>
      </c>
      <c r="J8" s="10">
        <v>13</v>
      </c>
      <c r="K8" s="11">
        <f t="shared" ref="K8:K28" si="3">RANK(J8,J$8:J$28)</f>
        <v>1</v>
      </c>
      <c r="L8" s="10">
        <v>12.95</v>
      </c>
      <c r="M8" s="11">
        <f t="shared" ref="M8:M28" si="4">RANK(L8,L$8:L$28)</f>
        <v>5</v>
      </c>
      <c r="N8" s="33">
        <f t="shared" ref="N8:N28" si="5">D8+F8+H8+J8+L8</f>
        <v>64.849999999999994</v>
      </c>
      <c r="O8" s="34">
        <f t="shared" ref="O8:O21" si="6">RANK(N8,N$8:N$28)</f>
        <v>1</v>
      </c>
      <c r="P8" s="35" t="str">
        <f t="shared" ref="P8:P28" si="7">(IF(N8&lt;55,"F",(IF(N8&lt;60,"P","D"))))</f>
        <v>D</v>
      </c>
      <c r="Q8" s="7"/>
    </row>
    <row r="9" spans="1:17" x14ac:dyDescent="0.35">
      <c r="A9" s="8">
        <v>108</v>
      </c>
      <c r="B9" s="9" t="s">
        <v>207</v>
      </c>
      <c r="C9" s="9" t="s">
        <v>121</v>
      </c>
      <c r="D9" s="10">
        <v>13.65</v>
      </c>
      <c r="E9" s="11">
        <f t="shared" si="0"/>
        <v>1</v>
      </c>
      <c r="F9" s="10">
        <v>13.35</v>
      </c>
      <c r="G9" s="11">
        <f t="shared" si="1"/>
        <v>3</v>
      </c>
      <c r="H9" s="10">
        <v>12.55</v>
      </c>
      <c r="I9" s="11">
        <f t="shared" si="2"/>
        <v>1</v>
      </c>
      <c r="J9" s="10">
        <v>12.1</v>
      </c>
      <c r="K9" s="11">
        <f t="shared" si="3"/>
        <v>3</v>
      </c>
      <c r="L9" s="10">
        <v>12.95</v>
      </c>
      <c r="M9" s="11">
        <f t="shared" si="4"/>
        <v>5</v>
      </c>
      <c r="N9" s="33">
        <f t="shared" si="5"/>
        <v>64.599999999999994</v>
      </c>
      <c r="O9" s="34">
        <f t="shared" si="6"/>
        <v>2</v>
      </c>
      <c r="P9" s="35" t="str">
        <f t="shared" si="7"/>
        <v>D</v>
      </c>
      <c r="Q9" s="7"/>
    </row>
    <row r="10" spans="1:17" x14ac:dyDescent="0.35">
      <c r="A10" s="8" t="s">
        <v>183</v>
      </c>
      <c r="B10" s="9" t="s">
        <v>184</v>
      </c>
      <c r="C10" s="9" t="s">
        <v>182</v>
      </c>
      <c r="D10" s="10">
        <v>12.85</v>
      </c>
      <c r="E10" s="11">
        <f t="shared" si="0"/>
        <v>2</v>
      </c>
      <c r="F10" s="10">
        <v>13.05</v>
      </c>
      <c r="G10" s="11">
        <f t="shared" si="1"/>
        <v>4</v>
      </c>
      <c r="H10" s="10">
        <v>12.35</v>
      </c>
      <c r="I10" s="11">
        <f t="shared" si="2"/>
        <v>2</v>
      </c>
      <c r="J10" s="10">
        <v>12.9</v>
      </c>
      <c r="K10" s="11">
        <f t="shared" si="3"/>
        <v>2</v>
      </c>
      <c r="L10" s="10">
        <v>13.3</v>
      </c>
      <c r="M10" s="11">
        <f t="shared" si="4"/>
        <v>1</v>
      </c>
      <c r="N10" s="33">
        <f t="shared" si="5"/>
        <v>64.45</v>
      </c>
      <c r="O10" s="34">
        <f t="shared" si="6"/>
        <v>3</v>
      </c>
      <c r="P10" s="35" t="str">
        <f t="shared" si="7"/>
        <v>D</v>
      </c>
      <c r="Q10" s="7"/>
    </row>
    <row r="11" spans="1:17" x14ac:dyDescent="0.35">
      <c r="A11" s="8" t="s">
        <v>185</v>
      </c>
      <c r="B11" s="9" t="s">
        <v>186</v>
      </c>
      <c r="C11" s="9" t="s">
        <v>153</v>
      </c>
      <c r="D11" s="10">
        <v>12.3</v>
      </c>
      <c r="E11" s="11">
        <f t="shared" si="0"/>
        <v>20</v>
      </c>
      <c r="F11" s="10">
        <v>12.95</v>
      </c>
      <c r="G11" s="11">
        <f t="shared" si="1"/>
        <v>7</v>
      </c>
      <c r="H11" s="10">
        <v>12.05</v>
      </c>
      <c r="I11" s="11">
        <f t="shared" si="2"/>
        <v>4</v>
      </c>
      <c r="J11" s="10">
        <v>11.95</v>
      </c>
      <c r="K11" s="11">
        <f t="shared" si="3"/>
        <v>4</v>
      </c>
      <c r="L11" s="10">
        <v>13.25</v>
      </c>
      <c r="M11" s="11">
        <f t="shared" si="4"/>
        <v>2</v>
      </c>
      <c r="N11" s="33">
        <f t="shared" si="5"/>
        <v>62.5</v>
      </c>
      <c r="O11" s="34">
        <f t="shared" si="6"/>
        <v>4</v>
      </c>
      <c r="P11" s="35" t="str">
        <f t="shared" si="7"/>
        <v>D</v>
      </c>
      <c r="Q11" s="7"/>
    </row>
    <row r="12" spans="1:17" x14ac:dyDescent="0.35">
      <c r="A12" s="8">
        <v>97</v>
      </c>
      <c r="B12" s="9" t="s">
        <v>193</v>
      </c>
      <c r="C12" s="9" t="s">
        <v>25</v>
      </c>
      <c r="D12" s="10">
        <v>12.75</v>
      </c>
      <c r="E12" s="11">
        <f t="shared" si="0"/>
        <v>5</v>
      </c>
      <c r="F12" s="10">
        <v>12.5</v>
      </c>
      <c r="G12" s="11">
        <f t="shared" si="1"/>
        <v>11</v>
      </c>
      <c r="H12" s="10">
        <v>11.8</v>
      </c>
      <c r="I12" s="11">
        <f t="shared" si="2"/>
        <v>6</v>
      </c>
      <c r="J12" s="10">
        <v>11.3</v>
      </c>
      <c r="K12" s="11">
        <f t="shared" si="3"/>
        <v>16</v>
      </c>
      <c r="L12" s="10">
        <v>12.85</v>
      </c>
      <c r="M12" s="11">
        <f t="shared" si="4"/>
        <v>7</v>
      </c>
      <c r="N12" s="33">
        <f t="shared" si="5"/>
        <v>61.199999999999996</v>
      </c>
      <c r="O12" s="34">
        <f t="shared" si="6"/>
        <v>5</v>
      </c>
      <c r="P12" s="35" t="str">
        <f t="shared" si="7"/>
        <v>D</v>
      </c>
      <c r="Q12" s="7"/>
    </row>
    <row r="13" spans="1:17" x14ac:dyDescent="0.35">
      <c r="A13" s="8">
        <v>96</v>
      </c>
      <c r="B13" s="9" t="s">
        <v>192</v>
      </c>
      <c r="C13" s="9" t="s">
        <v>25</v>
      </c>
      <c r="D13" s="10">
        <v>12.3</v>
      </c>
      <c r="E13" s="11">
        <f t="shared" si="0"/>
        <v>20</v>
      </c>
      <c r="F13" s="10">
        <v>12.9</v>
      </c>
      <c r="G13" s="11">
        <f t="shared" si="1"/>
        <v>8</v>
      </c>
      <c r="H13" s="10">
        <v>10.85</v>
      </c>
      <c r="I13" s="11">
        <f t="shared" si="2"/>
        <v>15</v>
      </c>
      <c r="J13" s="10">
        <v>11.8</v>
      </c>
      <c r="K13" s="11">
        <f t="shared" si="3"/>
        <v>7</v>
      </c>
      <c r="L13" s="10">
        <v>13</v>
      </c>
      <c r="M13" s="11">
        <f t="shared" si="4"/>
        <v>4</v>
      </c>
      <c r="N13" s="33">
        <f t="shared" si="5"/>
        <v>60.850000000000009</v>
      </c>
      <c r="O13" s="34">
        <f t="shared" si="6"/>
        <v>6</v>
      </c>
      <c r="P13" s="35" t="str">
        <f t="shared" si="7"/>
        <v>D</v>
      </c>
      <c r="Q13" s="7"/>
    </row>
    <row r="14" spans="1:17" x14ac:dyDescent="0.35">
      <c r="A14" s="8" t="s">
        <v>104</v>
      </c>
      <c r="B14" s="9" t="s">
        <v>179</v>
      </c>
      <c r="C14" s="9" t="s">
        <v>144</v>
      </c>
      <c r="D14" s="10">
        <v>12.4</v>
      </c>
      <c r="E14" s="11">
        <f t="shared" si="0"/>
        <v>17</v>
      </c>
      <c r="F14" s="10">
        <v>13.05</v>
      </c>
      <c r="G14" s="11">
        <f t="shared" si="1"/>
        <v>4</v>
      </c>
      <c r="H14" s="10">
        <v>11.75</v>
      </c>
      <c r="I14" s="11">
        <f t="shared" si="2"/>
        <v>7</v>
      </c>
      <c r="J14" s="10">
        <v>10.8</v>
      </c>
      <c r="K14" s="11">
        <f t="shared" si="3"/>
        <v>19</v>
      </c>
      <c r="L14" s="10">
        <v>12.75</v>
      </c>
      <c r="M14" s="11">
        <f t="shared" si="4"/>
        <v>8</v>
      </c>
      <c r="N14" s="33">
        <f t="shared" si="5"/>
        <v>60.75</v>
      </c>
      <c r="O14" s="34">
        <f t="shared" si="6"/>
        <v>7</v>
      </c>
      <c r="P14" s="35" t="str">
        <f t="shared" si="7"/>
        <v>D</v>
      </c>
      <c r="Q14" s="7"/>
    </row>
    <row r="15" spans="1:17" x14ac:dyDescent="0.35">
      <c r="A15" s="8">
        <v>98</v>
      </c>
      <c r="B15" s="9" t="s">
        <v>194</v>
      </c>
      <c r="C15" s="9" t="s">
        <v>25</v>
      </c>
      <c r="D15" s="10">
        <v>12.75</v>
      </c>
      <c r="E15" s="11">
        <f t="shared" si="0"/>
        <v>5</v>
      </c>
      <c r="F15" s="10">
        <v>13</v>
      </c>
      <c r="G15" s="11">
        <f t="shared" si="1"/>
        <v>6</v>
      </c>
      <c r="H15" s="10">
        <v>11</v>
      </c>
      <c r="I15" s="11">
        <f t="shared" si="2"/>
        <v>13</v>
      </c>
      <c r="J15" s="10">
        <v>11.6</v>
      </c>
      <c r="K15" s="11">
        <f t="shared" si="3"/>
        <v>11</v>
      </c>
      <c r="L15" s="10">
        <v>12.35</v>
      </c>
      <c r="M15" s="11">
        <f t="shared" si="4"/>
        <v>13</v>
      </c>
      <c r="N15" s="33">
        <f t="shared" si="5"/>
        <v>60.7</v>
      </c>
      <c r="O15" s="34">
        <f t="shared" si="6"/>
        <v>8</v>
      </c>
      <c r="P15" s="35" t="str">
        <f t="shared" si="7"/>
        <v>D</v>
      </c>
      <c r="Q15" s="7"/>
    </row>
    <row r="16" spans="1:17" x14ac:dyDescent="0.35">
      <c r="A16" s="8">
        <v>107</v>
      </c>
      <c r="B16" s="9" t="s">
        <v>206</v>
      </c>
      <c r="C16" s="9" t="s">
        <v>121</v>
      </c>
      <c r="D16" s="10">
        <v>12.35</v>
      </c>
      <c r="E16" s="11">
        <f t="shared" si="0"/>
        <v>18</v>
      </c>
      <c r="F16" s="10">
        <v>12.5</v>
      </c>
      <c r="G16" s="11">
        <f t="shared" si="1"/>
        <v>11</v>
      </c>
      <c r="H16" s="10">
        <v>11.25</v>
      </c>
      <c r="I16" s="11">
        <f t="shared" si="2"/>
        <v>8</v>
      </c>
      <c r="J16" s="10">
        <v>11.75</v>
      </c>
      <c r="K16" s="11">
        <f t="shared" si="3"/>
        <v>10</v>
      </c>
      <c r="L16" s="10">
        <v>12.7</v>
      </c>
      <c r="M16" s="11">
        <f t="shared" si="4"/>
        <v>9</v>
      </c>
      <c r="N16" s="33">
        <f t="shared" si="5"/>
        <v>60.55</v>
      </c>
      <c r="O16" s="34">
        <f t="shared" si="6"/>
        <v>9</v>
      </c>
      <c r="P16" s="35" t="str">
        <f t="shared" si="7"/>
        <v>D</v>
      </c>
      <c r="Q16" s="7"/>
    </row>
    <row r="17" spans="1:17" x14ac:dyDescent="0.35">
      <c r="A17" s="8">
        <v>105</v>
      </c>
      <c r="B17" s="9" t="s">
        <v>204</v>
      </c>
      <c r="C17" s="9" t="s">
        <v>121</v>
      </c>
      <c r="D17" s="10">
        <v>12.45</v>
      </c>
      <c r="E17" s="11">
        <f t="shared" si="0"/>
        <v>15</v>
      </c>
      <c r="F17" s="10">
        <v>12.8</v>
      </c>
      <c r="G17" s="11">
        <f t="shared" si="1"/>
        <v>10</v>
      </c>
      <c r="H17" s="10">
        <v>11.25</v>
      </c>
      <c r="I17" s="11">
        <f t="shared" si="2"/>
        <v>8</v>
      </c>
      <c r="J17" s="10">
        <v>10.9</v>
      </c>
      <c r="K17" s="11">
        <f t="shared" si="3"/>
        <v>18</v>
      </c>
      <c r="L17" s="10">
        <v>13.1</v>
      </c>
      <c r="M17" s="11">
        <f t="shared" si="4"/>
        <v>3</v>
      </c>
      <c r="N17" s="33">
        <f t="shared" si="5"/>
        <v>60.5</v>
      </c>
      <c r="O17" s="34">
        <f t="shared" si="6"/>
        <v>10</v>
      </c>
      <c r="P17" s="35" t="str">
        <f t="shared" si="7"/>
        <v>D</v>
      </c>
      <c r="Q17" s="7"/>
    </row>
    <row r="18" spans="1:17" x14ac:dyDescent="0.35">
      <c r="A18" s="8" t="s">
        <v>190</v>
      </c>
      <c r="B18" s="9" t="s">
        <v>191</v>
      </c>
      <c r="C18" s="9" t="s">
        <v>25</v>
      </c>
      <c r="D18" s="10">
        <v>12.7</v>
      </c>
      <c r="E18" s="11">
        <f t="shared" si="0"/>
        <v>7</v>
      </c>
      <c r="F18" s="10">
        <v>12.1</v>
      </c>
      <c r="G18" s="11">
        <f t="shared" si="1"/>
        <v>14</v>
      </c>
      <c r="H18" s="10">
        <v>11.1</v>
      </c>
      <c r="I18" s="11">
        <f t="shared" si="2"/>
        <v>12</v>
      </c>
      <c r="J18" s="10">
        <v>11.8</v>
      </c>
      <c r="K18" s="11">
        <f t="shared" si="3"/>
        <v>7</v>
      </c>
      <c r="L18" s="10">
        <v>12.65</v>
      </c>
      <c r="M18" s="11">
        <f t="shared" si="4"/>
        <v>10</v>
      </c>
      <c r="N18" s="33">
        <f t="shared" si="5"/>
        <v>60.35</v>
      </c>
      <c r="O18" s="34">
        <f t="shared" si="6"/>
        <v>11</v>
      </c>
      <c r="P18" s="35" t="str">
        <f t="shared" si="7"/>
        <v>D</v>
      </c>
      <c r="Q18" s="7"/>
    </row>
    <row r="19" spans="1:17" x14ac:dyDescent="0.35">
      <c r="A19" s="8" t="s">
        <v>199</v>
      </c>
      <c r="B19" s="9" t="s">
        <v>200</v>
      </c>
      <c r="C19" s="9" t="s">
        <v>30</v>
      </c>
      <c r="D19" s="10">
        <v>12.85</v>
      </c>
      <c r="E19" s="11">
        <f t="shared" si="0"/>
        <v>2</v>
      </c>
      <c r="F19" s="10">
        <v>12.3</v>
      </c>
      <c r="G19" s="11">
        <f t="shared" si="1"/>
        <v>13</v>
      </c>
      <c r="H19" s="10">
        <v>11</v>
      </c>
      <c r="I19" s="11">
        <f t="shared" si="2"/>
        <v>13</v>
      </c>
      <c r="J19" s="10">
        <v>11.85</v>
      </c>
      <c r="K19" s="11">
        <f t="shared" si="3"/>
        <v>6</v>
      </c>
      <c r="L19" s="10">
        <v>12.3</v>
      </c>
      <c r="M19" s="11">
        <f t="shared" si="4"/>
        <v>15</v>
      </c>
      <c r="N19" s="33">
        <f t="shared" si="5"/>
        <v>60.3</v>
      </c>
      <c r="O19" s="34">
        <f t="shared" si="6"/>
        <v>12</v>
      </c>
      <c r="P19" s="35" t="str">
        <f t="shared" si="7"/>
        <v>D</v>
      </c>
      <c r="Q19" s="7"/>
    </row>
    <row r="20" spans="1:17" x14ac:dyDescent="0.35">
      <c r="A20" s="8" t="s">
        <v>102</v>
      </c>
      <c r="B20" s="9" t="s">
        <v>178</v>
      </c>
      <c r="C20" s="9" t="s">
        <v>151</v>
      </c>
      <c r="D20" s="10">
        <v>12.7</v>
      </c>
      <c r="E20" s="11">
        <f t="shared" si="0"/>
        <v>7</v>
      </c>
      <c r="F20" s="10">
        <v>12.05</v>
      </c>
      <c r="G20" s="11">
        <f t="shared" si="1"/>
        <v>15</v>
      </c>
      <c r="H20" s="10">
        <v>11.15</v>
      </c>
      <c r="I20" s="11">
        <f t="shared" si="2"/>
        <v>11</v>
      </c>
      <c r="J20" s="10">
        <v>11.8</v>
      </c>
      <c r="K20" s="11">
        <f t="shared" si="3"/>
        <v>7</v>
      </c>
      <c r="L20" s="10">
        <v>12.4</v>
      </c>
      <c r="M20" s="11">
        <f t="shared" si="4"/>
        <v>12</v>
      </c>
      <c r="N20" s="33">
        <f t="shared" si="5"/>
        <v>60.1</v>
      </c>
      <c r="O20" s="34">
        <f t="shared" si="6"/>
        <v>13</v>
      </c>
      <c r="P20" s="35" t="str">
        <f t="shared" si="7"/>
        <v>D</v>
      </c>
      <c r="Q20" s="7"/>
    </row>
    <row r="21" spans="1:17" x14ac:dyDescent="0.35">
      <c r="A21" s="8">
        <v>106</v>
      </c>
      <c r="B21" s="9" t="s">
        <v>205</v>
      </c>
      <c r="C21" s="9" t="s">
        <v>121</v>
      </c>
      <c r="D21" s="10">
        <v>12.6</v>
      </c>
      <c r="E21" s="11">
        <f t="shared" si="0"/>
        <v>12</v>
      </c>
      <c r="F21" s="10">
        <f>13.35-0.5</f>
        <v>12.85</v>
      </c>
      <c r="G21" s="11">
        <f t="shared" si="1"/>
        <v>9</v>
      </c>
      <c r="H21" s="10">
        <v>10.65</v>
      </c>
      <c r="I21" s="11">
        <f t="shared" si="2"/>
        <v>18</v>
      </c>
      <c r="J21" s="10">
        <v>11.35</v>
      </c>
      <c r="K21" s="11">
        <f t="shared" si="3"/>
        <v>15</v>
      </c>
      <c r="L21" s="10">
        <v>12.1</v>
      </c>
      <c r="M21" s="11">
        <f t="shared" si="4"/>
        <v>18</v>
      </c>
      <c r="N21" s="33">
        <f t="shared" si="5"/>
        <v>59.550000000000004</v>
      </c>
      <c r="O21" s="34">
        <f t="shared" si="6"/>
        <v>14</v>
      </c>
      <c r="P21" s="35" t="str">
        <f t="shared" si="7"/>
        <v>P</v>
      </c>
      <c r="Q21" s="7"/>
    </row>
    <row r="22" spans="1:17" x14ac:dyDescent="0.35">
      <c r="A22" s="8" t="s">
        <v>188</v>
      </c>
      <c r="B22" s="9" t="s">
        <v>189</v>
      </c>
      <c r="C22" s="9" t="s">
        <v>153</v>
      </c>
      <c r="D22" s="10">
        <v>12.45</v>
      </c>
      <c r="E22" s="11">
        <f t="shared" si="0"/>
        <v>15</v>
      </c>
      <c r="F22" s="10">
        <v>13.45</v>
      </c>
      <c r="G22" s="11">
        <f t="shared" si="1"/>
        <v>2</v>
      </c>
      <c r="H22" s="10">
        <v>10.85</v>
      </c>
      <c r="I22" s="11">
        <f t="shared" si="2"/>
        <v>15</v>
      </c>
      <c r="J22" s="10">
        <v>11.9</v>
      </c>
      <c r="K22" s="11">
        <f t="shared" si="3"/>
        <v>5</v>
      </c>
      <c r="L22" s="10">
        <v>10.9</v>
      </c>
      <c r="M22" s="11">
        <f t="shared" si="4"/>
        <v>21</v>
      </c>
      <c r="N22" s="33">
        <f t="shared" si="5"/>
        <v>59.55</v>
      </c>
      <c r="O22" s="34">
        <v>14</v>
      </c>
      <c r="P22" s="35" t="str">
        <f t="shared" si="7"/>
        <v>P</v>
      </c>
      <c r="Q22" s="7"/>
    </row>
    <row r="23" spans="1:17" x14ac:dyDescent="0.35">
      <c r="A23" s="8">
        <v>93</v>
      </c>
      <c r="B23" s="9" t="s">
        <v>187</v>
      </c>
      <c r="C23" s="9" t="s">
        <v>153</v>
      </c>
      <c r="D23" s="10">
        <v>12.55</v>
      </c>
      <c r="E23" s="11">
        <f t="shared" si="0"/>
        <v>13</v>
      </c>
      <c r="F23" s="10">
        <v>11.9</v>
      </c>
      <c r="G23" s="11">
        <f t="shared" si="1"/>
        <v>16</v>
      </c>
      <c r="H23" s="10">
        <v>11.2</v>
      </c>
      <c r="I23" s="11">
        <f t="shared" si="2"/>
        <v>10</v>
      </c>
      <c r="J23" s="10">
        <v>11.6</v>
      </c>
      <c r="K23" s="11">
        <f t="shared" si="3"/>
        <v>11</v>
      </c>
      <c r="L23" s="10">
        <v>11.7</v>
      </c>
      <c r="M23" s="11">
        <f t="shared" si="4"/>
        <v>19</v>
      </c>
      <c r="N23" s="33">
        <f t="shared" si="5"/>
        <v>58.95</v>
      </c>
      <c r="O23" s="34">
        <f t="shared" ref="O23:O28" si="8">RANK(N23,N$8:N$28)</f>
        <v>16</v>
      </c>
      <c r="P23" s="35" t="str">
        <f t="shared" si="7"/>
        <v>P</v>
      </c>
      <c r="Q23" s="7"/>
    </row>
    <row r="24" spans="1:17" x14ac:dyDescent="0.35">
      <c r="A24" s="8" t="s">
        <v>198</v>
      </c>
      <c r="B24" s="9" t="s">
        <v>269</v>
      </c>
      <c r="C24" s="9" t="s">
        <v>262</v>
      </c>
      <c r="D24" s="10">
        <v>12.7</v>
      </c>
      <c r="E24" s="11">
        <f t="shared" si="0"/>
        <v>7</v>
      </c>
      <c r="F24" s="10">
        <v>9.5500000000000007</v>
      </c>
      <c r="G24" s="11">
        <f t="shared" si="1"/>
        <v>19</v>
      </c>
      <c r="H24" s="10">
        <v>11.85</v>
      </c>
      <c r="I24" s="11">
        <f t="shared" si="2"/>
        <v>5</v>
      </c>
      <c r="J24" s="10">
        <v>11.5</v>
      </c>
      <c r="K24" s="11">
        <f t="shared" si="3"/>
        <v>13</v>
      </c>
      <c r="L24" s="10">
        <v>12.55</v>
      </c>
      <c r="M24" s="11">
        <f t="shared" si="4"/>
        <v>11</v>
      </c>
      <c r="N24" s="33">
        <f t="shared" si="5"/>
        <v>58.150000000000006</v>
      </c>
      <c r="O24" s="34">
        <f t="shared" si="8"/>
        <v>17</v>
      </c>
      <c r="P24" s="35" t="str">
        <f t="shared" si="7"/>
        <v>P</v>
      </c>
      <c r="Q24" s="7"/>
    </row>
    <row r="25" spans="1:17" x14ac:dyDescent="0.35">
      <c r="A25" s="8" t="s">
        <v>201</v>
      </c>
      <c r="B25" s="9" t="s">
        <v>202</v>
      </c>
      <c r="C25" s="9" t="s">
        <v>30</v>
      </c>
      <c r="D25" s="10">
        <v>12.8</v>
      </c>
      <c r="E25" s="11">
        <f t="shared" si="0"/>
        <v>4</v>
      </c>
      <c r="F25" s="10">
        <v>11.1</v>
      </c>
      <c r="G25" s="11">
        <f t="shared" si="1"/>
        <v>17</v>
      </c>
      <c r="H25" s="10">
        <v>10.25</v>
      </c>
      <c r="I25" s="11">
        <f t="shared" si="2"/>
        <v>20</v>
      </c>
      <c r="J25" s="10">
        <v>11.45</v>
      </c>
      <c r="K25" s="11">
        <f t="shared" si="3"/>
        <v>14</v>
      </c>
      <c r="L25" s="10">
        <v>12.35</v>
      </c>
      <c r="M25" s="11">
        <f t="shared" si="4"/>
        <v>13</v>
      </c>
      <c r="N25" s="33">
        <f t="shared" si="5"/>
        <v>57.949999999999996</v>
      </c>
      <c r="O25" s="34">
        <f t="shared" si="8"/>
        <v>18</v>
      </c>
      <c r="P25" s="35" t="str">
        <f t="shared" si="7"/>
        <v>P</v>
      </c>
      <c r="Q25" s="7"/>
    </row>
    <row r="26" spans="1:17" x14ac:dyDescent="0.35">
      <c r="A26" s="8" t="s">
        <v>196</v>
      </c>
      <c r="B26" s="9" t="s">
        <v>197</v>
      </c>
      <c r="C26" s="9" t="s">
        <v>262</v>
      </c>
      <c r="D26" s="10">
        <v>12.55</v>
      </c>
      <c r="E26" s="11">
        <f t="shared" si="0"/>
        <v>13</v>
      </c>
      <c r="F26" s="10">
        <v>10.4</v>
      </c>
      <c r="G26" s="11">
        <f t="shared" si="1"/>
        <v>18</v>
      </c>
      <c r="H26" s="10">
        <v>10.85</v>
      </c>
      <c r="I26" s="11">
        <f t="shared" si="2"/>
        <v>15</v>
      </c>
      <c r="J26" s="10">
        <v>10.8</v>
      </c>
      <c r="K26" s="11">
        <f t="shared" si="3"/>
        <v>19</v>
      </c>
      <c r="L26" s="10">
        <v>12.3</v>
      </c>
      <c r="M26" s="11">
        <f t="shared" si="4"/>
        <v>15</v>
      </c>
      <c r="N26" s="33">
        <f t="shared" si="5"/>
        <v>56.900000000000006</v>
      </c>
      <c r="O26" s="34">
        <f t="shared" si="8"/>
        <v>19</v>
      </c>
      <c r="P26" s="35" t="str">
        <f t="shared" si="7"/>
        <v>P</v>
      </c>
      <c r="Q26" s="7"/>
    </row>
    <row r="27" spans="1:17" x14ac:dyDescent="0.35">
      <c r="A27" s="8">
        <v>104</v>
      </c>
      <c r="B27" s="9" t="s">
        <v>203</v>
      </c>
      <c r="C27" s="9" t="s">
        <v>30</v>
      </c>
      <c r="D27" s="10">
        <v>12.65</v>
      </c>
      <c r="E27" s="11">
        <f t="shared" si="0"/>
        <v>10</v>
      </c>
      <c r="F27" s="10">
        <v>9.0500000000000007</v>
      </c>
      <c r="G27" s="11">
        <f t="shared" si="1"/>
        <v>20</v>
      </c>
      <c r="H27" s="10">
        <v>9.4</v>
      </c>
      <c r="I27" s="11">
        <f t="shared" si="2"/>
        <v>21</v>
      </c>
      <c r="J27" s="10">
        <v>10.7</v>
      </c>
      <c r="K27" s="11">
        <f t="shared" si="3"/>
        <v>21</v>
      </c>
      <c r="L27" s="10">
        <v>12.15</v>
      </c>
      <c r="M27" s="11">
        <f t="shared" si="4"/>
        <v>17</v>
      </c>
      <c r="N27" s="33">
        <f t="shared" si="5"/>
        <v>53.949999999999996</v>
      </c>
      <c r="O27" s="34">
        <f t="shared" si="8"/>
        <v>20</v>
      </c>
      <c r="P27" s="35" t="str">
        <f t="shared" si="7"/>
        <v>F</v>
      </c>
      <c r="Q27" s="7"/>
    </row>
    <row r="28" spans="1:17" x14ac:dyDescent="0.35">
      <c r="A28" s="8">
        <v>99</v>
      </c>
      <c r="B28" s="9" t="s">
        <v>195</v>
      </c>
      <c r="C28" s="9" t="s">
        <v>262</v>
      </c>
      <c r="D28" s="10">
        <v>12.35</v>
      </c>
      <c r="E28" s="11">
        <f t="shared" si="0"/>
        <v>18</v>
      </c>
      <c r="F28" s="10">
        <v>7.65</v>
      </c>
      <c r="G28" s="11">
        <f t="shared" si="1"/>
        <v>21</v>
      </c>
      <c r="H28" s="10">
        <v>10.55</v>
      </c>
      <c r="I28" s="11">
        <f t="shared" si="2"/>
        <v>19</v>
      </c>
      <c r="J28" s="10">
        <v>11.15</v>
      </c>
      <c r="K28" s="11">
        <f t="shared" si="3"/>
        <v>17</v>
      </c>
      <c r="L28" s="10">
        <v>10.95</v>
      </c>
      <c r="M28" s="11">
        <f t="shared" si="4"/>
        <v>20</v>
      </c>
      <c r="N28" s="33">
        <f t="shared" si="5"/>
        <v>52.650000000000006</v>
      </c>
      <c r="O28" s="34">
        <f t="shared" si="8"/>
        <v>21</v>
      </c>
      <c r="P28" s="35" t="str">
        <f t="shared" si="7"/>
        <v>F</v>
      </c>
      <c r="Q28" s="7"/>
    </row>
    <row r="29" spans="1:17" x14ac:dyDescent="0.35">
      <c r="A29" s="1"/>
      <c r="D29" s="4"/>
      <c r="F29" s="1"/>
      <c r="H29" s="1"/>
      <c r="J29" s="1"/>
      <c r="L29" s="1"/>
      <c r="O29" s="32"/>
      <c r="P29" s="32"/>
      <c r="Q29" s="7"/>
    </row>
    <row r="30" spans="1:17" x14ac:dyDescent="0.35">
      <c r="A30" s="4"/>
      <c r="B30" s="5" t="s">
        <v>9</v>
      </c>
      <c r="D30" s="4"/>
      <c r="F30" s="1"/>
      <c r="H30" s="1"/>
      <c r="J30" s="1"/>
      <c r="L30" s="1"/>
      <c r="O30" s="32"/>
      <c r="P30" s="32"/>
      <c r="Q30" s="7"/>
    </row>
    <row r="31" spans="1:17" x14ac:dyDescent="0.35">
      <c r="A31" s="1"/>
      <c r="D31" s="4"/>
      <c r="F31" s="1"/>
      <c r="H31" s="1"/>
      <c r="J31" s="1"/>
      <c r="L31" s="1"/>
      <c r="O31" s="32"/>
      <c r="P31" s="32"/>
      <c r="Q31" s="7"/>
    </row>
    <row r="32" spans="1:17" x14ac:dyDescent="0.35">
      <c r="A32" s="8" t="s">
        <v>176</v>
      </c>
      <c r="B32" s="9" t="s">
        <v>177</v>
      </c>
      <c r="C32" s="9" t="s">
        <v>25</v>
      </c>
      <c r="D32" s="10">
        <v>13.25</v>
      </c>
      <c r="E32" s="11">
        <f t="shared" ref="E32:E41" si="9">RANK(D32,D$32:D$41)</f>
        <v>1</v>
      </c>
      <c r="F32" s="10">
        <v>13.75</v>
      </c>
      <c r="G32" s="11">
        <f t="shared" ref="G32:G41" si="10">RANK(F32,F$32:F$41)</f>
        <v>2</v>
      </c>
      <c r="H32" s="10">
        <v>11.05</v>
      </c>
      <c r="I32" s="11">
        <f t="shared" ref="I32:I41" si="11">RANK(H32,H$32:H$41)</f>
        <v>2</v>
      </c>
      <c r="J32" s="10">
        <v>12.2</v>
      </c>
      <c r="K32" s="11">
        <f t="shared" ref="K32:K41" si="12">RANK(J32,J$32:J$41)</f>
        <v>1</v>
      </c>
      <c r="L32" s="10">
        <v>11.3</v>
      </c>
      <c r="M32" s="11">
        <f t="shared" ref="M32:M41" si="13">RANK(L32,L$32:L$41)</f>
        <v>2</v>
      </c>
      <c r="N32" s="33">
        <f t="shared" ref="N32:N41" si="14">D32+F32+H32+J32+L32</f>
        <v>61.55</v>
      </c>
      <c r="O32" s="34">
        <f t="shared" ref="O32:O41" si="15">RANK(N32,N$32:N$41)</f>
        <v>1</v>
      </c>
      <c r="P32" s="35" t="str">
        <f t="shared" ref="P32:P41" si="16">IF(N32&lt;51,"F","P")</f>
        <v>P</v>
      </c>
      <c r="Q32" s="7"/>
    </row>
    <row r="33" spans="1:17" x14ac:dyDescent="0.35">
      <c r="A33" s="8" t="s">
        <v>76</v>
      </c>
      <c r="B33" s="9" t="s">
        <v>152</v>
      </c>
      <c r="C33" s="9" t="s">
        <v>153</v>
      </c>
      <c r="D33" s="10">
        <v>12.45</v>
      </c>
      <c r="E33" s="11">
        <f t="shared" si="9"/>
        <v>6</v>
      </c>
      <c r="F33" s="10">
        <v>14</v>
      </c>
      <c r="G33" s="11">
        <f t="shared" si="10"/>
        <v>1</v>
      </c>
      <c r="H33" s="10">
        <v>11.1</v>
      </c>
      <c r="I33" s="11">
        <f t="shared" si="11"/>
        <v>1</v>
      </c>
      <c r="J33" s="10">
        <v>11.25</v>
      </c>
      <c r="K33" s="11">
        <f t="shared" si="12"/>
        <v>3</v>
      </c>
      <c r="L33" s="10">
        <v>10.4</v>
      </c>
      <c r="M33" s="11">
        <f t="shared" si="13"/>
        <v>6</v>
      </c>
      <c r="N33" s="33">
        <f t="shared" si="14"/>
        <v>59.199999999999996</v>
      </c>
      <c r="O33" s="34">
        <f t="shared" si="15"/>
        <v>2</v>
      </c>
      <c r="P33" s="35" t="str">
        <f t="shared" si="16"/>
        <v>P</v>
      </c>
      <c r="Q33" s="7"/>
    </row>
    <row r="34" spans="1:17" x14ac:dyDescent="0.35">
      <c r="A34" s="8" t="s">
        <v>259</v>
      </c>
      <c r="B34" s="9" t="s">
        <v>59</v>
      </c>
      <c r="C34" s="9" t="s">
        <v>25</v>
      </c>
      <c r="D34" s="10">
        <v>12.85</v>
      </c>
      <c r="E34" s="11">
        <f t="shared" si="9"/>
        <v>2</v>
      </c>
      <c r="F34" s="10">
        <v>12.65</v>
      </c>
      <c r="G34" s="11">
        <f t="shared" si="10"/>
        <v>8</v>
      </c>
      <c r="H34" s="10">
        <v>11.05</v>
      </c>
      <c r="I34" s="11">
        <f t="shared" si="11"/>
        <v>2</v>
      </c>
      <c r="J34" s="10">
        <v>10.4</v>
      </c>
      <c r="K34" s="11">
        <f t="shared" si="12"/>
        <v>5</v>
      </c>
      <c r="L34" s="10">
        <v>10.9</v>
      </c>
      <c r="M34" s="11">
        <f t="shared" si="13"/>
        <v>3</v>
      </c>
      <c r="N34" s="33">
        <f t="shared" si="14"/>
        <v>57.849999999999994</v>
      </c>
      <c r="O34" s="34">
        <f t="shared" si="15"/>
        <v>3</v>
      </c>
      <c r="P34" s="35" t="str">
        <f t="shared" si="16"/>
        <v>P</v>
      </c>
      <c r="Q34" s="7"/>
    </row>
    <row r="35" spans="1:17" x14ac:dyDescent="0.35">
      <c r="A35" s="8" t="s">
        <v>71</v>
      </c>
      <c r="B35" s="9" t="s">
        <v>47</v>
      </c>
      <c r="C35" s="9" t="s">
        <v>121</v>
      </c>
      <c r="D35" s="10">
        <v>12.65</v>
      </c>
      <c r="E35" s="11">
        <f t="shared" si="9"/>
        <v>5</v>
      </c>
      <c r="F35" s="10">
        <v>13.15</v>
      </c>
      <c r="G35" s="11">
        <f t="shared" si="10"/>
        <v>6</v>
      </c>
      <c r="H35" s="10">
        <v>9.9</v>
      </c>
      <c r="I35" s="11">
        <f t="shared" si="11"/>
        <v>5</v>
      </c>
      <c r="J35" s="10">
        <v>11.35</v>
      </c>
      <c r="K35" s="11">
        <f t="shared" si="12"/>
        <v>2</v>
      </c>
      <c r="L35" s="10">
        <v>9.85</v>
      </c>
      <c r="M35" s="11">
        <f t="shared" si="13"/>
        <v>9</v>
      </c>
      <c r="N35" s="33">
        <f t="shared" si="14"/>
        <v>56.900000000000006</v>
      </c>
      <c r="O35" s="34">
        <f t="shared" si="15"/>
        <v>4</v>
      </c>
      <c r="P35" s="35" t="str">
        <f t="shared" si="16"/>
        <v>P</v>
      </c>
      <c r="Q35" s="7"/>
    </row>
    <row r="36" spans="1:17" x14ac:dyDescent="0.35">
      <c r="A36" s="8" t="s">
        <v>73</v>
      </c>
      <c r="B36" s="9" t="s">
        <v>49</v>
      </c>
      <c r="C36" s="9" t="s">
        <v>121</v>
      </c>
      <c r="D36" s="10">
        <v>12.75</v>
      </c>
      <c r="E36" s="11">
        <f t="shared" si="9"/>
        <v>3</v>
      </c>
      <c r="F36" s="10">
        <v>12.85</v>
      </c>
      <c r="G36" s="11">
        <f t="shared" si="10"/>
        <v>7</v>
      </c>
      <c r="H36" s="10">
        <v>10.050000000000001</v>
      </c>
      <c r="I36" s="11">
        <f t="shared" si="11"/>
        <v>4</v>
      </c>
      <c r="J36" s="10">
        <v>10.5</v>
      </c>
      <c r="K36" s="11">
        <f t="shared" si="12"/>
        <v>4</v>
      </c>
      <c r="L36" s="10">
        <v>10.45</v>
      </c>
      <c r="M36" s="11">
        <f t="shared" si="13"/>
        <v>5</v>
      </c>
      <c r="N36" s="33">
        <f t="shared" si="14"/>
        <v>56.600000000000009</v>
      </c>
      <c r="O36" s="34">
        <f t="shared" si="15"/>
        <v>5</v>
      </c>
      <c r="P36" s="35" t="str">
        <f t="shared" si="16"/>
        <v>P</v>
      </c>
      <c r="Q36" s="7"/>
    </row>
    <row r="37" spans="1:17" x14ac:dyDescent="0.35">
      <c r="A37" s="8" t="s">
        <v>252</v>
      </c>
      <c r="B37" s="9" t="s">
        <v>149</v>
      </c>
      <c r="C37" s="9" t="s">
        <v>121</v>
      </c>
      <c r="D37" s="10">
        <v>12.05</v>
      </c>
      <c r="E37" s="11">
        <f t="shared" si="9"/>
        <v>9</v>
      </c>
      <c r="F37" s="10">
        <v>13.3</v>
      </c>
      <c r="G37" s="11">
        <f t="shared" si="10"/>
        <v>5</v>
      </c>
      <c r="H37" s="10">
        <v>9.1</v>
      </c>
      <c r="I37" s="11">
        <f t="shared" si="11"/>
        <v>6</v>
      </c>
      <c r="J37" s="10">
        <v>9.1999999999999993</v>
      </c>
      <c r="K37" s="11">
        <f t="shared" si="12"/>
        <v>9</v>
      </c>
      <c r="L37" s="10">
        <v>11.35</v>
      </c>
      <c r="M37" s="11">
        <f t="shared" si="13"/>
        <v>1</v>
      </c>
      <c r="N37" s="33">
        <f t="shared" si="14"/>
        <v>55.000000000000007</v>
      </c>
      <c r="O37" s="34">
        <f t="shared" si="15"/>
        <v>6</v>
      </c>
      <c r="P37" s="35" t="str">
        <f t="shared" si="16"/>
        <v>P</v>
      </c>
      <c r="Q37" s="7"/>
    </row>
    <row r="38" spans="1:17" x14ac:dyDescent="0.35">
      <c r="A38" s="8" t="s">
        <v>175</v>
      </c>
      <c r="B38" s="9" t="s">
        <v>56</v>
      </c>
      <c r="C38" s="9" t="s">
        <v>25</v>
      </c>
      <c r="D38" s="10">
        <v>12.7</v>
      </c>
      <c r="E38" s="11">
        <f t="shared" si="9"/>
        <v>4</v>
      </c>
      <c r="F38" s="10">
        <v>13.35</v>
      </c>
      <c r="G38" s="11">
        <f t="shared" si="10"/>
        <v>3</v>
      </c>
      <c r="H38" s="10">
        <v>7.25</v>
      </c>
      <c r="I38" s="11">
        <f t="shared" si="11"/>
        <v>8</v>
      </c>
      <c r="J38" s="10">
        <v>9.9</v>
      </c>
      <c r="K38" s="11">
        <f t="shared" si="12"/>
        <v>6</v>
      </c>
      <c r="L38" s="10">
        <v>10.050000000000001</v>
      </c>
      <c r="M38" s="11">
        <f t="shared" si="13"/>
        <v>7</v>
      </c>
      <c r="N38" s="33">
        <f t="shared" si="14"/>
        <v>53.25</v>
      </c>
      <c r="O38" s="34">
        <f t="shared" si="15"/>
        <v>7</v>
      </c>
      <c r="P38" s="35" t="str">
        <f t="shared" si="16"/>
        <v>P</v>
      </c>
      <c r="Q38" s="7"/>
    </row>
    <row r="39" spans="1:17" x14ac:dyDescent="0.35">
      <c r="A39" s="8" t="s">
        <v>260</v>
      </c>
      <c r="B39" s="9" t="s">
        <v>42</v>
      </c>
      <c r="C39" s="9" t="s">
        <v>30</v>
      </c>
      <c r="D39" s="10">
        <v>12.35</v>
      </c>
      <c r="E39" s="11">
        <f t="shared" si="9"/>
        <v>8</v>
      </c>
      <c r="F39" s="10">
        <v>13.35</v>
      </c>
      <c r="G39" s="11">
        <f t="shared" si="10"/>
        <v>3</v>
      </c>
      <c r="H39" s="10">
        <v>6.4</v>
      </c>
      <c r="I39" s="11">
        <f t="shared" si="11"/>
        <v>10</v>
      </c>
      <c r="J39" s="10">
        <v>9.85</v>
      </c>
      <c r="K39" s="11">
        <f t="shared" si="12"/>
        <v>7</v>
      </c>
      <c r="L39" s="10">
        <v>10.75</v>
      </c>
      <c r="M39" s="11">
        <f t="shared" si="13"/>
        <v>4</v>
      </c>
      <c r="N39" s="33">
        <f t="shared" si="14"/>
        <v>52.7</v>
      </c>
      <c r="O39" s="34">
        <f t="shared" si="15"/>
        <v>8</v>
      </c>
      <c r="P39" s="35" t="str">
        <f t="shared" si="16"/>
        <v>P</v>
      </c>
      <c r="Q39" s="7"/>
    </row>
    <row r="40" spans="1:17" x14ac:dyDescent="0.35">
      <c r="A40" s="8" t="s">
        <v>74</v>
      </c>
      <c r="B40" s="9" t="s">
        <v>150</v>
      </c>
      <c r="C40" s="9" t="s">
        <v>151</v>
      </c>
      <c r="D40" s="10">
        <v>11.7</v>
      </c>
      <c r="E40" s="11">
        <f t="shared" si="9"/>
        <v>10</v>
      </c>
      <c r="F40" s="10">
        <v>11.9</v>
      </c>
      <c r="G40" s="11">
        <f t="shared" si="10"/>
        <v>9</v>
      </c>
      <c r="H40" s="10">
        <v>7.75</v>
      </c>
      <c r="I40" s="11">
        <f t="shared" si="11"/>
        <v>7</v>
      </c>
      <c r="J40" s="10">
        <v>8.5</v>
      </c>
      <c r="K40" s="11">
        <f t="shared" si="12"/>
        <v>10</v>
      </c>
      <c r="L40" s="10">
        <v>8.6</v>
      </c>
      <c r="M40" s="11">
        <f t="shared" si="13"/>
        <v>10</v>
      </c>
      <c r="N40" s="33">
        <f t="shared" si="14"/>
        <v>48.45</v>
      </c>
      <c r="O40" s="34">
        <f t="shared" si="15"/>
        <v>9</v>
      </c>
      <c r="P40" s="35" t="str">
        <f t="shared" si="16"/>
        <v>F</v>
      </c>
      <c r="Q40" s="7"/>
    </row>
    <row r="41" spans="1:17" x14ac:dyDescent="0.35">
      <c r="A41" s="8" t="s">
        <v>261</v>
      </c>
      <c r="B41" s="9" t="s">
        <v>45</v>
      </c>
      <c r="C41" s="9" t="s">
        <v>30</v>
      </c>
      <c r="D41" s="10">
        <v>12.4</v>
      </c>
      <c r="E41" s="11">
        <f t="shared" si="9"/>
        <v>7</v>
      </c>
      <c r="F41" s="10">
        <v>8.9499999999999993</v>
      </c>
      <c r="G41" s="11">
        <f t="shared" si="10"/>
        <v>10</v>
      </c>
      <c r="H41" s="10">
        <v>7.05</v>
      </c>
      <c r="I41" s="11">
        <f t="shared" si="11"/>
        <v>9</v>
      </c>
      <c r="J41" s="10">
        <v>9.5</v>
      </c>
      <c r="K41" s="11">
        <f t="shared" si="12"/>
        <v>8</v>
      </c>
      <c r="L41" s="10">
        <v>10.050000000000001</v>
      </c>
      <c r="M41" s="11">
        <f t="shared" si="13"/>
        <v>7</v>
      </c>
      <c r="N41" s="33">
        <f t="shared" si="14"/>
        <v>47.95</v>
      </c>
      <c r="O41" s="34">
        <f t="shared" si="15"/>
        <v>10</v>
      </c>
      <c r="P41" s="35" t="str">
        <f t="shared" si="16"/>
        <v>F</v>
      </c>
      <c r="Q41" s="7"/>
    </row>
    <row r="42" spans="1:17" x14ac:dyDescent="0.35">
      <c r="A42" s="1"/>
      <c r="E42" s="7"/>
      <c r="F42" s="7"/>
      <c r="G42" s="7"/>
      <c r="H42" s="7"/>
      <c r="I42" s="7"/>
      <c r="J42" s="7"/>
      <c r="K42" s="7"/>
      <c r="L42" s="7"/>
      <c r="M42" s="7"/>
      <c r="N42" s="32"/>
      <c r="O42" s="32"/>
      <c r="P42" s="32"/>
      <c r="Q42" s="7"/>
    </row>
    <row r="43" spans="1:17" x14ac:dyDescent="0.35">
      <c r="A43" s="1"/>
      <c r="B43" s="5" t="s">
        <v>10</v>
      </c>
      <c r="D43" s="4"/>
      <c r="F43" s="1"/>
      <c r="H43" s="1"/>
      <c r="J43" s="1"/>
      <c r="L43" s="1"/>
      <c r="P43" s="32"/>
      <c r="Q43" s="7"/>
    </row>
    <row r="44" spans="1:17" x14ac:dyDescent="0.35">
      <c r="A44" s="1"/>
      <c r="D44" s="4"/>
      <c r="F44" s="1"/>
      <c r="H44" s="1"/>
      <c r="J44" s="1"/>
      <c r="L44" s="1"/>
      <c r="P44" s="32"/>
      <c r="Q44" s="7"/>
    </row>
    <row r="45" spans="1:17" x14ac:dyDescent="0.35">
      <c r="A45" s="8" t="s">
        <v>122</v>
      </c>
      <c r="B45" s="9" t="s">
        <v>31</v>
      </c>
      <c r="C45" s="9" t="s">
        <v>30</v>
      </c>
      <c r="D45" s="10">
        <v>12.75</v>
      </c>
      <c r="E45" s="11">
        <f>RANK(D45,D$45:D$46)</f>
        <v>2</v>
      </c>
      <c r="F45" s="10">
        <v>12</v>
      </c>
      <c r="G45" s="11">
        <f>RANK(F45,F$45:F$46)</f>
        <v>1</v>
      </c>
      <c r="H45" s="10">
        <v>11.35</v>
      </c>
      <c r="I45" s="11">
        <f>RANK(H45,H$45:H$46)</f>
        <v>1</v>
      </c>
      <c r="J45" s="10">
        <v>8.1999999999999993</v>
      </c>
      <c r="K45" s="11">
        <f>RANK(J45,J$45:J$46)</f>
        <v>2</v>
      </c>
      <c r="L45" s="10">
        <v>10.4</v>
      </c>
      <c r="M45" s="11">
        <f>RANK(L45,L$45:L$46)</f>
        <v>2</v>
      </c>
      <c r="N45" s="33">
        <f t="shared" ref="N45:N46" si="17">D45+F45+H45+J45+L45</f>
        <v>54.699999999999996</v>
      </c>
      <c r="O45" s="34">
        <f>RANK(N45,N$45:N$46)</f>
        <v>1</v>
      </c>
      <c r="P45" s="35" t="str">
        <f>IF(N45&lt;51,"F","P")</f>
        <v>P</v>
      </c>
      <c r="Q45" s="37"/>
    </row>
    <row r="46" spans="1:17" x14ac:dyDescent="0.35">
      <c r="A46" s="8" t="s">
        <v>41</v>
      </c>
      <c r="B46" s="9" t="s">
        <v>17</v>
      </c>
      <c r="C46" s="9" t="s">
        <v>121</v>
      </c>
      <c r="D46" s="10">
        <v>13.2</v>
      </c>
      <c r="E46" s="11">
        <f>RANK(D46,D$45:D$46)</f>
        <v>1</v>
      </c>
      <c r="F46" s="10">
        <v>11.6</v>
      </c>
      <c r="G46" s="11">
        <f>RANK(F46,F$45:F$46)</f>
        <v>2</v>
      </c>
      <c r="H46" s="10">
        <v>8.1999999999999993</v>
      </c>
      <c r="I46" s="11">
        <f>RANK(H46,H$45:H$46)</f>
        <v>2</v>
      </c>
      <c r="J46" s="10">
        <v>10.199999999999999</v>
      </c>
      <c r="K46" s="11">
        <f>RANK(J46,J$45:J$46)</f>
        <v>1</v>
      </c>
      <c r="L46" s="10">
        <v>10.95</v>
      </c>
      <c r="M46" s="11">
        <f>RANK(L46,L$45:L$46)</f>
        <v>1</v>
      </c>
      <c r="N46" s="33">
        <f t="shared" si="17"/>
        <v>54.150000000000006</v>
      </c>
      <c r="O46" s="34">
        <f>RANK(N46,N$45:N$46)</f>
        <v>2</v>
      </c>
      <c r="P46" s="35" t="str">
        <f t="shared" ref="P46" si="18">IF(N46&lt;51,"F","P")</f>
        <v>P</v>
      </c>
      <c r="Q46" s="37"/>
    </row>
    <row r="47" spans="1:17" x14ac:dyDescent="0.35">
      <c r="A47" s="1"/>
      <c r="F47" s="7"/>
      <c r="H47" s="7"/>
      <c r="J47" s="7"/>
      <c r="L47" s="7"/>
      <c r="O47" s="32"/>
      <c r="P47" s="32"/>
      <c r="Q47" s="7"/>
    </row>
    <row r="48" spans="1:17" x14ac:dyDescent="0.35">
      <c r="A48" s="1"/>
      <c r="B48" s="5" t="s">
        <v>106</v>
      </c>
      <c r="D48" s="4"/>
      <c r="F48" s="1"/>
      <c r="H48" s="1"/>
      <c r="J48" s="1"/>
      <c r="L48" s="1"/>
      <c r="P48" s="32"/>
      <c r="Q48" s="7"/>
    </row>
    <row r="49" spans="1:17" x14ac:dyDescent="0.35">
      <c r="A49" s="1"/>
      <c r="D49" s="4"/>
      <c r="F49" s="1"/>
      <c r="H49" s="1"/>
      <c r="J49" s="1"/>
      <c r="L49" s="1"/>
      <c r="P49" s="32"/>
      <c r="Q49" s="7"/>
    </row>
    <row r="50" spans="1:17" x14ac:dyDescent="0.35">
      <c r="A50" s="8" t="s">
        <v>98</v>
      </c>
      <c r="B50" s="9" t="s">
        <v>20</v>
      </c>
      <c r="C50" s="9" t="s">
        <v>121</v>
      </c>
      <c r="D50" s="10">
        <v>12.95</v>
      </c>
      <c r="E50" s="11">
        <f t="shared" ref="E50:E55" si="19">RANK(D50,D$50:D$55)</f>
        <v>2</v>
      </c>
      <c r="F50" s="10">
        <v>11.5</v>
      </c>
      <c r="G50" s="11">
        <f t="shared" ref="G50:G55" si="20">RANK(F50,F$50:F$55)</f>
        <v>1</v>
      </c>
      <c r="H50" s="10">
        <v>12.3</v>
      </c>
      <c r="I50" s="11">
        <f t="shared" ref="I50:I55" si="21">RANK(H50,H$50:H$55)</f>
        <v>1</v>
      </c>
      <c r="J50" s="10">
        <v>11.95</v>
      </c>
      <c r="K50" s="11">
        <f t="shared" ref="K50:K55" si="22">RANK(J50,J$50:J$55)</f>
        <v>1</v>
      </c>
      <c r="L50" s="10">
        <v>11.9</v>
      </c>
      <c r="M50" s="11">
        <f t="shared" ref="M50:M55" si="23">RANK(L50,L$50:L$55)</f>
        <v>1</v>
      </c>
      <c r="N50" s="33">
        <f t="shared" ref="N50:N55" si="24">D50+F50+H50+J50+L50</f>
        <v>60.6</v>
      </c>
      <c r="O50" s="34">
        <f t="shared" ref="O50:O55" si="25">RANK(N50,N$50:N$55)</f>
        <v>1</v>
      </c>
      <c r="P50" s="35" t="str">
        <f>IF(N50&lt;51,"F","P")</f>
        <v>P</v>
      </c>
      <c r="Q50" s="7"/>
    </row>
    <row r="51" spans="1:17" x14ac:dyDescent="0.35">
      <c r="A51" s="8" t="s">
        <v>154</v>
      </c>
      <c r="B51" s="9" t="s">
        <v>34</v>
      </c>
      <c r="C51" s="9" t="s">
        <v>30</v>
      </c>
      <c r="D51" s="10">
        <v>13.25</v>
      </c>
      <c r="E51" s="11">
        <f t="shared" si="19"/>
        <v>1</v>
      </c>
      <c r="F51" s="10">
        <v>11.5</v>
      </c>
      <c r="G51" s="11">
        <f t="shared" si="20"/>
        <v>1</v>
      </c>
      <c r="H51" s="10">
        <v>10.8</v>
      </c>
      <c r="I51" s="11">
        <f t="shared" si="21"/>
        <v>3</v>
      </c>
      <c r="J51" s="10">
        <v>11.55</v>
      </c>
      <c r="K51" s="11">
        <f t="shared" si="22"/>
        <v>4</v>
      </c>
      <c r="L51" s="10">
        <v>11.9</v>
      </c>
      <c r="M51" s="11">
        <f t="shared" si="23"/>
        <v>1</v>
      </c>
      <c r="N51" s="33">
        <f t="shared" si="24"/>
        <v>58.999999999999993</v>
      </c>
      <c r="O51" s="34">
        <f t="shared" si="25"/>
        <v>2</v>
      </c>
      <c r="P51" s="35" t="str">
        <f>IF(N51&lt;54,"F","P")</f>
        <v>P</v>
      </c>
      <c r="Q51" s="7"/>
    </row>
    <row r="52" spans="1:17" x14ac:dyDescent="0.35">
      <c r="A52" s="8">
        <v>78</v>
      </c>
      <c r="B52" s="9" t="s">
        <v>155</v>
      </c>
      <c r="C52" s="9" t="s">
        <v>121</v>
      </c>
      <c r="D52" s="10">
        <v>12.85</v>
      </c>
      <c r="E52" s="11">
        <f t="shared" si="19"/>
        <v>4</v>
      </c>
      <c r="F52" s="10">
        <v>11.1</v>
      </c>
      <c r="G52" s="11">
        <f t="shared" si="20"/>
        <v>3</v>
      </c>
      <c r="H52" s="10">
        <v>11.3</v>
      </c>
      <c r="I52" s="11">
        <f t="shared" si="21"/>
        <v>2</v>
      </c>
      <c r="J52" s="10">
        <v>11.6</v>
      </c>
      <c r="K52" s="11">
        <f t="shared" si="22"/>
        <v>3</v>
      </c>
      <c r="L52" s="10">
        <v>11.65</v>
      </c>
      <c r="M52" s="11">
        <f t="shared" si="23"/>
        <v>3</v>
      </c>
      <c r="N52" s="33">
        <f t="shared" si="24"/>
        <v>58.5</v>
      </c>
      <c r="O52" s="34">
        <f t="shared" si="25"/>
        <v>3</v>
      </c>
      <c r="P52" s="35" t="str">
        <f>IF(N52&lt;51,"F","P")</f>
        <v>P</v>
      </c>
      <c r="Q52" s="7"/>
    </row>
    <row r="53" spans="1:17" x14ac:dyDescent="0.35">
      <c r="A53" s="8" t="s">
        <v>95</v>
      </c>
      <c r="B53" s="9" t="s">
        <v>32</v>
      </c>
      <c r="C53" s="9" t="s">
        <v>30</v>
      </c>
      <c r="D53" s="10">
        <v>12</v>
      </c>
      <c r="E53" s="11">
        <f t="shared" si="19"/>
        <v>6</v>
      </c>
      <c r="F53" s="10">
        <v>10.050000000000001</v>
      </c>
      <c r="G53" s="11">
        <f t="shared" si="20"/>
        <v>4</v>
      </c>
      <c r="H53" s="10">
        <v>10.4</v>
      </c>
      <c r="I53" s="11">
        <f t="shared" si="21"/>
        <v>4</v>
      </c>
      <c r="J53" s="10">
        <v>11.7</v>
      </c>
      <c r="K53" s="11">
        <f t="shared" si="22"/>
        <v>2</v>
      </c>
      <c r="L53" s="10">
        <v>11.5</v>
      </c>
      <c r="M53" s="11">
        <f t="shared" si="23"/>
        <v>4</v>
      </c>
      <c r="N53" s="33">
        <f t="shared" si="24"/>
        <v>55.650000000000006</v>
      </c>
      <c r="O53" s="34">
        <f t="shared" si="25"/>
        <v>4</v>
      </c>
      <c r="P53" s="35" t="str">
        <f>IF(N53&lt;51,"F","P")</f>
        <v>P</v>
      </c>
      <c r="Q53" s="7"/>
    </row>
    <row r="54" spans="1:17" x14ac:dyDescent="0.35">
      <c r="A54" s="8" t="s">
        <v>156</v>
      </c>
      <c r="B54" s="9" t="s">
        <v>157</v>
      </c>
      <c r="C54" s="9" t="s">
        <v>39</v>
      </c>
      <c r="D54" s="10">
        <v>12.95</v>
      </c>
      <c r="E54" s="11">
        <f t="shared" si="19"/>
        <v>2</v>
      </c>
      <c r="F54" s="10">
        <v>9.6</v>
      </c>
      <c r="G54" s="11">
        <f t="shared" si="20"/>
        <v>6</v>
      </c>
      <c r="H54" s="10">
        <v>9.6999999999999993</v>
      </c>
      <c r="I54" s="11">
        <f t="shared" si="21"/>
        <v>5</v>
      </c>
      <c r="J54" s="10">
        <v>11.25</v>
      </c>
      <c r="K54" s="11">
        <f t="shared" si="22"/>
        <v>5</v>
      </c>
      <c r="L54" s="10">
        <v>10.1</v>
      </c>
      <c r="M54" s="11">
        <f t="shared" si="23"/>
        <v>6</v>
      </c>
      <c r="N54" s="33">
        <f t="shared" si="24"/>
        <v>53.6</v>
      </c>
      <c r="O54" s="34">
        <f t="shared" si="25"/>
        <v>5</v>
      </c>
      <c r="P54" s="35" t="str">
        <f>IF(N54&lt;51,"F","P")</f>
        <v>P</v>
      </c>
      <c r="Q54" s="7"/>
    </row>
    <row r="55" spans="1:17" x14ac:dyDescent="0.35">
      <c r="A55" s="8" t="s">
        <v>97</v>
      </c>
      <c r="B55" s="9" t="s">
        <v>22</v>
      </c>
      <c r="C55" s="9" t="s">
        <v>121</v>
      </c>
      <c r="D55" s="10">
        <v>12.3</v>
      </c>
      <c r="E55" s="11">
        <f t="shared" si="19"/>
        <v>5</v>
      </c>
      <c r="F55" s="10">
        <v>10.050000000000001</v>
      </c>
      <c r="G55" s="11">
        <f t="shared" si="20"/>
        <v>4</v>
      </c>
      <c r="H55" s="10">
        <v>7.1</v>
      </c>
      <c r="I55" s="11">
        <f t="shared" si="21"/>
        <v>6</v>
      </c>
      <c r="J55" s="10">
        <v>7.6</v>
      </c>
      <c r="K55" s="11">
        <f t="shared" si="22"/>
        <v>6</v>
      </c>
      <c r="L55" s="10">
        <v>11.5</v>
      </c>
      <c r="M55" s="11">
        <f t="shared" si="23"/>
        <v>4</v>
      </c>
      <c r="N55" s="33">
        <f t="shared" si="24"/>
        <v>48.550000000000004</v>
      </c>
      <c r="O55" s="34">
        <f t="shared" si="25"/>
        <v>6</v>
      </c>
      <c r="P55" s="35" t="str">
        <f>IF(N55&lt;51,"F","P")</f>
        <v>F</v>
      </c>
      <c r="Q55" s="7"/>
    </row>
    <row r="56" spans="1:17" x14ac:dyDescent="0.35">
      <c r="Q56" s="7"/>
    </row>
    <row r="57" spans="1:17" x14ac:dyDescent="0.35">
      <c r="E57" s="1" t="s">
        <v>107</v>
      </c>
    </row>
  </sheetData>
  <sortState xmlns:xlrd2="http://schemas.microsoft.com/office/spreadsheetml/2017/richdata2" ref="A8:P28">
    <sortCondition ref="O8:O28"/>
  </sortState>
  <mergeCells count="2">
    <mergeCell ref="A1:P1"/>
    <mergeCell ref="A2:P2"/>
  </mergeCells>
  <conditionalFormatting sqref="E3:E1048576 G3:G33 G50:I55 G34:M49 G56:M1048576 I3:I33 K3:K33 K50:M55 M3:M33">
    <cfRule type="cellIs" dxfId="44" priority="13" operator="equal">
      <formula>1</formula>
    </cfRule>
  </conditionalFormatting>
  <conditionalFormatting sqref="O6:O28 O50:O55">
    <cfRule type="cellIs" dxfId="43" priority="41" stopIfTrue="1" operator="equal">
      <formula>1</formula>
    </cfRule>
    <cfRule type="cellIs" dxfId="42" priority="42" stopIfTrue="1" operator="equal">
      <formula>2</formula>
    </cfRule>
    <cfRule type="cellIs" dxfId="41" priority="43" stopIfTrue="1" operator="equal">
      <formula>3</formula>
    </cfRule>
  </conditionalFormatting>
  <conditionalFormatting sqref="O32:O41">
    <cfRule type="cellIs" dxfId="40" priority="11" stopIfTrue="1" operator="equal">
      <formula>2</formula>
    </cfRule>
    <cfRule type="cellIs" dxfId="39" priority="12" stopIfTrue="1" operator="equal">
      <formula>3</formula>
    </cfRule>
  </conditionalFormatting>
  <conditionalFormatting sqref="O32:O46">
    <cfRule type="cellIs" dxfId="38" priority="2" stopIfTrue="1" operator="equal">
      <formula>1</formula>
    </cfRule>
  </conditionalFormatting>
  <conditionalFormatting sqref="O33">
    <cfRule type="cellIs" dxfId="37" priority="3" stopIfTrue="1" operator="equal">
      <formula>2</formula>
    </cfRule>
    <cfRule type="cellIs" dxfId="36" priority="4" stopIfTrue="1" operator="equal">
      <formula>3</formula>
    </cfRule>
  </conditionalFormatting>
  <conditionalFormatting sqref="O45:O46">
    <cfRule type="cellIs" dxfId="35" priority="7" stopIfTrue="1" operator="equal">
      <formula>2</formula>
    </cfRule>
    <cfRule type="cellIs" dxfId="34" priority="8" stopIfTrue="1" operator="equal">
      <formula>3</formula>
    </cfRule>
  </conditionalFormatting>
  <printOptions horizontalCentered="1"/>
  <pageMargins left="0.31496062992125984" right="0.31496062992125984" top="0.55118110236220474" bottom="0.55118110236220474" header="0.31496062992125984" footer="0.31496062992125984"/>
  <pageSetup paperSize="9"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2290F-7482-4E4B-B518-12B0C01A0581}">
  <sheetPr codeName="Sheet2"/>
  <dimension ref="A1:R90"/>
  <sheetViews>
    <sheetView zoomScale="90" zoomScaleNormal="90" workbookViewId="0">
      <pane xSplit="3" ySplit="4" topLeftCell="D5" activePane="bottomRight" state="frozen"/>
      <selection sqref="A1:N1"/>
      <selection pane="topRight" sqref="A1:N1"/>
      <selection pane="bottomLeft" sqref="A1:N1"/>
      <selection pane="bottomRight" sqref="A1:P1"/>
    </sheetView>
  </sheetViews>
  <sheetFormatPr defaultColWidth="7.796875" defaultRowHeight="14.5" x14ac:dyDescent="0.35"/>
  <cols>
    <col min="1" max="1" width="3.19921875" style="15" bestFit="1" customWidth="1"/>
    <col min="2" max="2" width="24.69921875" style="6" bestFit="1" customWidth="1"/>
    <col min="3" max="3" width="24.19921875" style="6" bestFit="1" customWidth="1"/>
    <col min="4" max="4" width="7.796875" style="16" customWidth="1"/>
    <col min="5" max="5" width="6" style="6" bestFit="1" customWidth="1"/>
    <col min="6" max="6" width="7.796875" style="16" customWidth="1"/>
    <col min="7" max="7" width="6" style="6" bestFit="1" customWidth="1"/>
    <col min="8" max="8" width="7.796875" style="16" customWidth="1"/>
    <col min="9" max="9" width="6" style="6" bestFit="1" customWidth="1"/>
    <col min="10" max="10" width="7.796875" style="16" customWidth="1"/>
    <col min="11" max="11" width="6" style="6" bestFit="1" customWidth="1"/>
    <col min="12" max="12" width="7.796875" style="6" customWidth="1"/>
    <col min="13" max="13" width="6" style="6" bestFit="1" customWidth="1"/>
    <col min="14" max="14" width="7.796875" style="15" customWidth="1"/>
    <col min="15" max="15" width="6" style="15" bestFit="1" customWidth="1"/>
    <col min="16" max="16" width="2.3984375" style="15" bestFit="1" customWidth="1"/>
    <col min="17" max="17" width="5.796875" style="6" customWidth="1"/>
    <col min="18" max="18" width="8.3984375" style="14" bestFit="1" customWidth="1"/>
    <col min="19" max="19" width="9.09765625" style="6" bestFit="1" customWidth="1"/>
    <col min="20" max="256" width="7.796875" style="6"/>
    <col min="257" max="257" width="7" style="6" bestFit="1" customWidth="1"/>
    <col min="258" max="258" width="35.296875" style="6" bestFit="1" customWidth="1"/>
    <col min="259" max="259" width="22" style="6" bestFit="1" customWidth="1"/>
    <col min="260" max="260" width="9" style="6" bestFit="1" customWidth="1"/>
    <col min="261" max="261" width="6.796875" style="6" bestFit="1" customWidth="1"/>
    <col min="262" max="262" width="9.3984375" style="6" bestFit="1" customWidth="1"/>
    <col min="263" max="263" width="7.796875" style="6"/>
    <col min="264" max="264" width="8.09765625" style="6" bestFit="1" customWidth="1"/>
    <col min="265" max="265" width="7.796875" style="6"/>
    <col min="266" max="266" width="8.796875" style="6" bestFit="1" customWidth="1"/>
    <col min="267" max="267" width="7.796875" style="6"/>
    <col min="268" max="268" width="7.296875" style="6" bestFit="1" customWidth="1"/>
    <col min="269" max="269" width="7.796875" style="6"/>
    <col min="270" max="270" width="9.296875" style="6" bestFit="1" customWidth="1"/>
    <col min="271" max="271" width="6.796875" style="6" bestFit="1" customWidth="1"/>
    <col min="272" max="272" width="2" style="6" bestFit="1" customWidth="1"/>
    <col min="273" max="273" width="5.796875" style="6" customWidth="1"/>
    <col min="274" max="274" width="8.3984375" style="6" bestFit="1" customWidth="1"/>
    <col min="275" max="275" width="9.09765625" style="6" bestFit="1" customWidth="1"/>
    <col min="276" max="512" width="7.796875" style="6"/>
    <col min="513" max="513" width="7" style="6" bestFit="1" customWidth="1"/>
    <col min="514" max="514" width="35.296875" style="6" bestFit="1" customWidth="1"/>
    <col min="515" max="515" width="22" style="6" bestFit="1" customWidth="1"/>
    <col min="516" max="516" width="9" style="6" bestFit="1" customWidth="1"/>
    <col min="517" max="517" width="6.796875" style="6" bestFit="1" customWidth="1"/>
    <col min="518" max="518" width="9.3984375" style="6" bestFit="1" customWidth="1"/>
    <col min="519" max="519" width="7.796875" style="6"/>
    <col min="520" max="520" width="8.09765625" style="6" bestFit="1" customWidth="1"/>
    <col min="521" max="521" width="7.796875" style="6"/>
    <col min="522" max="522" width="8.796875" style="6" bestFit="1" customWidth="1"/>
    <col min="523" max="523" width="7.796875" style="6"/>
    <col min="524" max="524" width="7.296875" style="6" bestFit="1" customWidth="1"/>
    <col min="525" max="525" width="7.796875" style="6"/>
    <col min="526" max="526" width="9.296875" style="6" bestFit="1" customWidth="1"/>
    <col min="527" max="527" width="6.796875" style="6" bestFit="1" customWidth="1"/>
    <col min="528" max="528" width="2" style="6" bestFit="1" customWidth="1"/>
    <col min="529" max="529" width="5.796875" style="6" customWidth="1"/>
    <col min="530" max="530" width="8.3984375" style="6" bestFit="1" customWidth="1"/>
    <col min="531" max="531" width="9.09765625" style="6" bestFit="1" customWidth="1"/>
    <col min="532" max="768" width="7.796875" style="6"/>
    <col min="769" max="769" width="7" style="6" bestFit="1" customWidth="1"/>
    <col min="770" max="770" width="35.296875" style="6" bestFit="1" customWidth="1"/>
    <col min="771" max="771" width="22" style="6" bestFit="1" customWidth="1"/>
    <col min="772" max="772" width="9" style="6" bestFit="1" customWidth="1"/>
    <col min="773" max="773" width="6.796875" style="6" bestFit="1" customWidth="1"/>
    <col min="774" max="774" width="9.3984375" style="6" bestFit="1" customWidth="1"/>
    <col min="775" max="775" width="7.796875" style="6"/>
    <col min="776" max="776" width="8.09765625" style="6" bestFit="1" customWidth="1"/>
    <col min="777" max="777" width="7.796875" style="6"/>
    <col min="778" max="778" width="8.796875" style="6" bestFit="1" customWidth="1"/>
    <col min="779" max="779" width="7.796875" style="6"/>
    <col min="780" max="780" width="7.296875" style="6" bestFit="1" customWidth="1"/>
    <col min="781" max="781" width="7.796875" style="6"/>
    <col min="782" max="782" width="9.296875" style="6" bestFit="1" customWidth="1"/>
    <col min="783" max="783" width="6.796875" style="6" bestFit="1" customWidth="1"/>
    <col min="784" max="784" width="2" style="6" bestFit="1" customWidth="1"/>
    <col min="785" max="785" width="5.796875" style="6" customWidth="1"/>
    <col min="786" max="786" width="8.3984375" style="6" bestFit="1" customWidth="1"/>
    <col min="787" max="787" width="9.09765625" style="6" bestFit="1" customWidth="1"/>
    <col min="788" max="1024" width="7.796875" style="6"/>
    <col min="1025" max="1025" width="7" style="6" bestFit="1" customWidth="1"/>
    <col min="1026" max="1026" width="35.296875" style="6" bestFit="1" customWidth="1"/>
    <col min="1027" max="1027" width="22" style="6" bestFit="1" customWidth="1"/>
    <col min="1028" max="1028" width="9" style="6" bestFit="1" customWidth="1"/>
    <col min="1029" max="1029" width="6.796875" style="6" bestFit="1" customWidth="1"/>
    <col min="1030" max="1030" width="9.3984375" style="6" bestFit="1" customWidth="1"/>
    <col min="1031" max="1031" width="7.796875" style="6"/>
    <col min="1032" max="1032" width="8.09765625" style="6" bestFit="1" customWidth="1"/>
    <col min="1033" max="1033" width="7.796875" style="6"/>
    <col min="1034" max="1034" width="8.796875" style="6" bestFit="1" customWidth="1"/>
    <col min="1035" max="1035" width="7.796875" style="6"/>
    <col min="1036" max="1036" width="7.296875" style="6" bestFit="1" customWidth="1"/>
    <col min="1037" max="1037" width="7.796875" style="6"/>
    <col min="1038" max="1038" width="9.296875" style="6" bestFit="1" customWidth="1"/>
    <col min="1039" max="1039" width="6.796875" style="6" bestFit="1" customWidth="1"/>
    <col min="1040" max="1040" width="2" style="6" bestFit="1" customWidth="1"/>
    <col min="1041" max="1041" width="5.796875" style="6" customWidth="1"/>
    <col min="1042" max="1042" width="8.3984375" style="6" bestFit="1" customWidth="1"/>
    <col min="1043" max="1043" width="9.09765625" style="6" bestFit="1" customWidth="1"/>
    <col min="1044" max="1280" width="7.796875" style="6"/>
    <col min="1281" max="1281" width="7" style="6" bestFit="1" customWidth="1"/>
    <col min="1282" max="1282" width="35.296875" style="6" bestFit="1" customWidth="1"/>
    <col min="1283" max="1283" width="22" style="6" bestFit="1" customWidth="1"/>
    <col min="1284" max="1284" width="9" style="6" bestFit="1" customWidth="1"/>
    <col min="1285" max="1285" width="6.796875" style="6" bestFit="1" customWidth="1"/>
    <col min="1286" max="1286" width="9.3984375" style="6" bestFit="1" customWidth="1"/>
    <col min="1287" max="1287" width="7.796875" style="6"/>
    <col min="1288" max="1288" width="8.09765625" style="6" bestFit="1" customWidth="1"/>
    <col min="1289" max="1289" width="7.796875" style="6"/>
    <col min="1290" max="1290" width="8.796875" style="6" bestFit="1" customWidth="1"/>
    <col min="1291" max="1291" width="7.796875" style="6"/>
    <col min="1292" max="1292" width="7.296875" style="6" bestFit="1" customWidth="1"/>
    <col min="1293" max="1293" width="7.796875" style="6"/>
    <col min="1294" max="1294" width="9.296875" style="6" bestFit="1" customWidth="1"/>
    <col min="1295" max="1295" width="6.796875" style="6" bestFit="1" customWidth="1"/>
    <col min="1296" max="1296" width="2" style="6" bestFit="1" customWidth="1"/>
    <col min="1297" max="1297" width="5.796875" style="6" customWidth="1"/>
    <col min="1298" max="1298" width="8.3984375" style="6" bestFit="1" customWidth="1"/>
    <col min="1299" max="1299" width="9.09765625" style="6" bestFit="1" customWidth="1"/>
    <col min="1300" max="1536" width="7.796875" style="6"/>
    <col min="1537" max="1537" width="7" style="6" bestFit="1" customWidth="1"/>
    <col min="1538" max="1538" width="35.296875" style="6" bestFit="1" customWidth="1"/>
    <col min="1539" max="1539" width="22" style="6" bestFit="1" customWidth="1"/>
    <col min="1540" max="1540" width="9" style="6" bestFit="1" customWidth="1"/>
    <col min="1541" max="1541" width="6.796875" style="6" bestFit="1" customWidth="1"/>
    <col min="1542" max="1542" width="9.3984375" style="6" bestFit="1" customWidth="1"/>
    <col min="1543" max="1543" width="7.796875" style="6"/>
    <col min="1544" max="1544" width="8.09765625" style="6" bestFit="1" customWidth="1"/>
    <col min="1545" max="1545" width="7.796875" style="6"/>
    <col min="1546" max="1546" width="8.796875" style="6" bestFit="1" customWidth="1"/>
    <col min="1547" max="1547" width="7.796875" style="6"/>
    <col min="1548" max="1548" width="7.296875" style="6" bestFit="1" customWidth="1"/>
    <col min="1549" max="1549" width="7.796875" style="6"/>
    <col min="1550" max="1550" width="9.296875" style="6" bestFit="1" customWidth="1"/>
    <col min="1551" max="1551" width="6.796875" style="6" bestFit="1" customWidth="1"/>
    <col min="1552" max="1552" width="2" style="6" bestFit="1" customWidth="1"/>
    <col min="1553" max="1553" width="5.796875" style="6" customWidth="1"/>
    <col min="1554" max="1554" width="8.3984375" style="6" bestFit="1" customWidth="1"/>
    <col min="1555" max="1555" width="9.09765625" style="6" bestFit="1" customWidth="1"/>
    <col min="1556" max="1792" width="7.796875" style="6"/>
    <col min="1793" max="1793" width="7" style="6" bestFit="1" customWidth="1"/>
    <col min="1794" max="1794" width="35.296875" style="6" bestFit="1" customWidth="1"/>
    <col min="1795" max="1795" width="22" style="6" bestFit="1" customWidth="1"/>
    <col min="1796" max="1796" width="9" style="6" bestFit="1" customWidth="1"/>
    <col min="1797" max="1797" width="6.796875" style="6" bestFit="1" customWidth="1"/>
    <col min="1798" max="1798" width="9.3984375" style="6" bestFit="1" customWidth="1"/>
    <col min="1799" max="1799" width="7.796875" style="6"/>
    <col min="1800" max="1800" width="8.09765625" style="6" bestFit="1" customWidth="1"/>
    <col min="1801" max="1801" width="7.796875" style="6"/>
    <col min="1802" max="1802" width="8.796875" style="6" bestFit="1" customWidth="1"/>
    <col min="1803" max="1803" width="7.796875" style="6"/>
    <col min="1804" max="1804" width="7.296875" style="6" bestFit="1" customWidth="1"/>
    <col min="1805" max="1805" width="7.796875" style="6"/>
    <col min="1806" max="1806" width="9.296875" style="6" bestFit="1" customWidth="1"/>
    <col min="1807" max="1807" width="6.796875" style="6" bestFit="1" customWidth="1"/>
    <col min="1808" max="1808" width="2" style="6" bestFit="1" customWidth="1"/>
    <col min="1809" max="1809" width="5.796875" style="6" customWidth="1"/>
    <col min="1810" max="1810" width="8.3984375" style="6" bestFit="1" customWidth="1"/>
    <col min="1811" max="1811" width="9.09765625" style="6" bestFit="1" customWidth="1"/>
    <col min="1812" max="2048" width="7.796875" style="6"/>
    <col min="2049" max="2049" width="7" style="6" bestFit="1" customWidth="1"/>
    <col min="2050" max="2050" width="35.296875" style="6" bestFit="1" customWidth="1"/>
    <col min="2051" max="2051" width="22" style="6" bestFit="1" customWidth="1"/>
    <col min="2052" max="2052" width="9" style="6" bestFit="1" customWidth="1"/>
    <col min="2053" max="2053" width="6.796875" style="6" bestFit="1" customWidth="1"/>
    <col min="2054" max="2054" width="9.3984375" style="6" bestFit="1" customWidth="1"/>
    <col min="2055" max="2055" width="7.796875" style="6"/>
    <col min="2056" max="2056" width="8.09765625" style="6" bestFit="1" customWidth="1"/>
    <col min="2057" max="2057" width="7.796875" style="6"/>
    <col min="2058" max="2058" width="8.796875" style="6" bestFit="1" customWidth="1"/>
    <col min="2059" max="2059" width="7.796875" style="6"/>
    <col min="2060" max="2060" width="7.296875" style="6" bestFit="1" customWidth="1"/>
    <col min="2061" max="2061" width="7.796875" style="6"/>
    <col min="2062" max="2062" width="9.296875" style="6" bestFit="1" customWidth="1"/>
    <col min="2063" max="2063" width="6.796875" style="6" bestFit="1" customWidth="1"/>
    <col min="2064" max="2064" width="2" style="6" bestFit="1" customWidth="1"/>
    <col min="2065" max="2065" width="5.796875" style="6" customWidth="1"/>
    <col min="2066" max="2066" width="8.3984375" style="6" bestFit="1" customWidth="1"/>
    <col min="2067" max="2067" width="9.09765625" style="6" bestFit="1" customWidth="1"/>
    <col min="2068" max="2304" width="7.796875" style="6"/>
    <col min="2305" max="2305" width="7" style="6" bestFit="1" customWidth="1"/>
    <col min="2306" max="2306" width="35.296875" style="6" bestFit="1" customWidth="1"/>
    <col min="2307" max="2307" width="22" style="6" bestFit="1" customWidth="1"/>
    <col min="2308" max="2308" width="9" style="6" bestFit="1" customWidth="1"/>
    <col min="2309" max="2309" width="6.796875" style="6" bestFit="1" customWidth="1"/>
    <col min="2310" max="2310" width="9.3984375" style="6" bestFit="1" customWidth="1"/>
    <col min="2311" max="2311" width="7.796875" style="6"/>
    <col min="2312" max="2312" width="8.09765625" style="6" bestFit="1" customWidth="1"/>
    <col min="2313" max="2313" width="7.796875" style="6"/>
    <col min="2314" max="2314" width="8.796875" style="6" bestFit="1" customWidth="1"/>
    <col min="2315" max="2315" width="7.796875" style="6"/>
    <col min="2316" max="2316" width="7.296875" style="6" bestFit="1" customWidth="1"/>
    <col min="2317" max="2317" width="7.796875" style="6"/>
    <col min="2318" max="2318" width="9.296875" style="6" bestFit="1" customWidth="1"/>
    <col min="2319" max="2319" width="6.796875" style="6" bestFit="1" customWidth="1"/>
    <col min="2320" max="2320" width="2" style="6" bestFit="1" customWidth="1"/>
    <col min="2321" max="2321" width="5.796875" style="6" customWidth="1"/>
    <col min="2322" max="2322" width="8.3984375" style="6" bestFit="1" customWidth="1"/>
    <col min="2323" max="2323" width="9.09765625" style="6" bestFit="1" customWidth="1"/>
    <col min="2324" max="2560" width="7.796875" style="6"/>
    <col min="2561" max="2561" width="7" style="6" bestFit="1" customWidth="1"/>
    <col min="2562" max="2562" width="35.296875" style="6" bestFit="1" customWidth="1"/>
    <col min="2563" max="2563" width="22" style="6" bestFit="1" customWidth="1"/>
    <col min="2564" max="2564" width="9" style="6" bestFit="1" customWidth="1"/>
    <col min="2565" max="2565" width="6.796875" style="6" bestFit="1" customWidth="1"/>
    <col min="2566" max="2566" width="9.3984375" style="6" bestFit="1" customWidth="1"/>
    <col min="2567" max="2567" width="7.796875" style="6"/>
    <col min="2568" max="2568" width="8.09765625" style="6" bestFit="1" customWidth="1"/>
    <col min="2569" max="2569" width="7.796875" style="6"/>
    <col min="2570" max="2570" width="8.796875" style="6" bestFit="1" customWidth="1"/>
    <col min="2571" max="2571" width="7.796875" style="6"/>
    <col min="2572" max="2572" width="7.296875" style="6" bestFit="1" customWidth="1"/>
    <col min="2573" max="2573" width="7.796875" style="6"/>
    <col min="2574" max="2574" width="9.296875" style="6" bestFit="1" customWidth="1"/>
    <col min="2575" max="2575" width="6.796875" style="6" bestFit="1" customWidth="1"/>
    <col min="2576" max="2576" width="2" style="6" bestFit="1" customWidth="1"/>
    <col min="2577" max="2577" width="5.796875" style="6" customWidth="1"/>
    <col min="2578" max="2578" width="8.3984375" style="6" bestFit="1" customWidth="1"/>
    <col min="2579" max="2579" width="9.09765625" style="6" bestFit="1" customWidth="1"/>
    <col min="2580" max="2816" width="7.796875" style="6"/>
    <col min="2817" max="2817" width="7" style="6" bestFit="1" customWidth="1"/>
    <col min="2818" max="2818" width="35.296875" style="6" bestFit="1" customWidth="1"/>
    <col min="2819" max="2819" width="22" style="6" bestFit="1" customWidth="1"/>
    <col min="2820" max="2820" width="9" style="6" bestFit="1" customWidth="1"/>
    <col min="2821" max="2821" width="6.796875" style="6" bestFit="1" customWidth="1"/>
    <col min="2822" max="2822" width="9.3984375" style="6" bestFit="1" customWidth="1"/>
    <col min="2823" max="2823" width="7.796875" style="6"/>
    <col min="2824" max="2824" width="8.09765625" style="6" bestFit="1" customWidth="1"/>
    <col min="2825" max="2825" width="7.796875" style="6"/>
    <col min="2826" max="2826" width="8.796875" style="6" bestFit="1" customWidth="1"/>
    <col min="2827" max="2827" width="7.796875" style="6"/>
    <col min="2828" max="2828" width="7.296875" style="6" bestFit="1" customWidth="1"/>
    <col min="2829" max="2829" width="7.796875" style="6"/>
    <col min="2830" max="2830" width="9.296875" style="6" bestFit="1" customWidth="1"/>
    <col min="2831" max="2831" width="6.796875" style="6" bestFit="1" customWidth="1"/>
    <col min="2832" max="2832" width="2" style="6" bestFit="1" customWidth="1"/>
    <col min="2833" max="2833" width="5.796875" style="6" customWidth="1"/>
    <col min="2834" max="2834" width="8.3984375" style="6" bestFit="1" customWidth="1"/>
    <col min="2835" max="2835" width="9.09765625" style="6" bestFit="1" customWidth="1"/>
    <col min="2836" max="3072" width="7.796875" style="6"/>
    <col min="3073" max="3073" width="7" style="6" bestFit="1" customWidth="1"/>
    <col min="3074" max="3074" width="35.296875" style="6" bestFit="1" customWidth="1"/>
    <col min="3075" max="3075" width="22" style="6" bestFit="1" customWidth="1"/>
    <col min="3076" max="3076" width="9" style="6" bestFit="1" customWidth="1"/>
    <col min="3077" max="3077" width="6.796875" style="6" bestFit="1" customWidth="1"/>
    <col min="3078" max="3078" width="9.3984375" style="6" bestFit="1" customWidth="1"/>
    <col min="3079" max="3079" width="7.796875" style="6"/>
    <col min="3080" max="3080" width="8.09765625" style="6" bestFit="1" customWidth="1"/>
    <col min="3081" max="3081" width="7.796875" style="6"/>
    <col min="3082" max="3082" width="8.796875" style="6" bestFit="1" customWidth="1"/>
    <col min="3083" max="3083" width="7.796875" style="6"/>
    <col min="3084" max="3084" width="7.296875" style="6" bestFit="1" customWidth="1"/>
    <col min="3085" max="3085" width="7.796875" style="6"/>
    <col min="3086" max="3086" width="9.296875" style="6" bestFit="1" customWidth="1"/>
    <col min="3087" max="3087" width="6.796875" style="6" bestFit="1" customWidth="1"/>
    <col min="3088" max="3088" width="2" style="6" bestFit="1" customWidth="1"/>
    <col min="3089" max="3089" width="5.796875" style="6" customWidth="1"/>
    <col min="3090" max="3090" width="8.3984375" style="6" bestFit="1" customWidth="1"/>
    <col min="3091" max="3091" width="9.09765625" style="6" bestFit="1" customWidth="1"/>
    <col min="3092" max="3328" width="7.796875" style="6"/>
    <col min="3329" max="3329" width="7" style="6" bestFit="1" customWidth="1"/>
    <col min="3330" max="3330" width="35.296875" style="6" bestFit="1" customWidth="1"/>
    <col min="3331" max="3331" width="22" style="6" bestFit="1" customWidth="1"/>
    <col min="3332" max="3332" width="9" style="6" bestFit="1" customWidth="1"/>
    <col min="3333" max="3333" width="6.796875" style="6" bestFit="1" customWidth="1"/>
    <col min="3334" max="3334" width="9.3984375" style="6" bestFit="1" customWidth="1"/>
    <col min="3335" max="3335" width="7.796875" style="6"/>
    <col min="3336" max="3336" width="8.09765625" style="6" bestFit="1" customWidth="1"/>
    <col min="3337" max="3337" width="7.796875" style="6"/>
    <col min="3338" max="3338" width="8.796875" style="6" bestFit="1" customWidth="1"/>
    <col min="3339" max="3339" width="7.796875" style="6"/>
    <col min="3340" max="3340" width="7.296875" style="6" bestFit="1" customWidth="1"/>
    <col min="3341" max="3341" width="7.796875" style="6"/>
    <col min="3342" max="3342" width="9.296875" style="6" bestFit="1" customWidth="1"/>
    <col min="3343" max="3343" width="6.796875" style="6" bestFit="1" customWidth="1"/>
    <col min="3344" max="3344" width="2" style="6" bestFit="1" customWidth="1"/>
    <col min="3345" max="3345" width="5.796875" style="6" customWidth="1"/>
    <col min="3346" max="3346" width="8.3984375" style="6" bestFit="1" customWidth="1"/>
    <col min="3347" max="3347" width="9.09765625" style="6" bestFit="1" customWidth="1"/>
    <col min="3348" max="3584" width="7.796875" style="6"/>
    <col min="3585" max="3585" width="7" style="6" bestFit="1" customWidth="1"/>
    <col min="3586" max="3586" width="35.296875" style="6" bestFit="1" customWidth="1"/>
    <col min="3587" max="3587" width="22" style="6" bestFit="1" customWidth="1"/>
    <col min="3588" max="3588" width="9" style="6" bestFit="1" customWidth="1"/>
    <col min="3589" max="3589" width="6.796875" style="6" bestFit="1" customWidth="1"/>
    <col min="3590" max="3590" width="9.3984375" style="6" bestFit="1" customWidth="1"/>
    <col min="3591" max="3591" width="7.796875" style="6"/>
    <col min="3592" max="3592" width="8.09765625" style="6" bestFit="1" customWidth="1"/>
    <col min="3593" max="3593" width="7.796875" style="6"/>
    <col min="3594" max="3594" width="8.796875" style="6" bestFit="1" customWidth="1"/>
    <col min="3595" max="3595" width="7.796875" style="6"/>
    <col min="3596" max="3596" width="7.296875" style="6" bestFit="1" customWidth="1"/>
    <col min="3597" max="3597" width="7.796875" style="6"/>
    <col min="3598" max="3598" width="9.296875" style="6" bestFit="1" customWidth="1"/>
    <col min="3599" max="3599" width="6.796875" style="6" bestFit="1" customWidth="1"/>
    <col min="3600" max="3600" width="2" style="6" bestFit="1" customWidth="1"/>
    <col min="3601" max="3601" width="5.796875" style="6" customWidth="1"/>
    <col min="3602" max="3602" width="8.3984375" style="6" bestFit="1" customWidth="1"/>
    <col min="3603" max="3603" width="9.09765625" style="6" bestFit="1" customWidth="1"/>
    <col min="3604" max="3840" width="7.796875" style="6"/>
    <col min="3841" max="3841" width="7" style="6" bestFit="1" customWidth="1"/>
    <col min="3842" max="3842" width="35.296875" style="6" bestFit="1" customWidth="1"/>
    <col min="3843" max="3843" width="22" style="6" bestFit="1" customWidth="1"/>
    <col min="3844" max="3844" width="9" style="6" bestFit="1" customWidth="1"/>
    <col min="3845" max="3845" width="6.796875" style="6" bestFit="1" customWidth="1"/>
    <col min="3846" max="3846" width="9.3984375" style="6" bestFit="1" customWidth="1"/>
    <col min="3847" max="3847" width="7.796875" style="6"/>
    <col min="3848" max="3848" width="8.09765625" style="6" bestFit="1" customWidth="1"/>
    <col min="3849" max="3849" width="7.796875" style="6"/>
    <col min="3850" max="3850" width="8.796875" style="6" bestFit="1" customWidth="1"/>
    <col min="3851" max="3851" width="7.796875" style="6"/>
    <col min="3852" max="3852" width="7.296875" style="6" bestFit="1" customWidth="1"/>
    <col min="3853" max="3853" width="7.796875" style="6"/>
    <col min="3854" max="3854" width="9.296875" style="6" bestFit="1" customWidth="1"/>
    <col min="3855" max="3855" width="6.796875" style="6" bestFit="1" customWidth="1"/>
    <col min="3856" max="3856" width="2" style="6" bestFit="1" customWidth="1"/>
    <col min="3857" max="3857" width="5.796875" style="6" customWidth="1"/>
    <col min="3858" max="3858" width="8.3984375" style="6" bestFit="1" customWidth="1"/>
    <col min="3859" max="3859" width="9.09765625" style="6" bestFit="1" customWidth="1"/>
    <col min="3860" max="4096" width="7.796875" style="6"/>
    <col min="4097" max="4097" width="7" style="6" bestFit="1" customWidth="1"/>
    <col min="4098" max="4098" width="35.296875" style="6" bestFit="1" customWidth="1"/>
    <col min="4099" max="4099" width="22" style="6" bestFit="1" customWidth="1"/>
    <col min="4100" max="4100" width="9" style="6" bestFit="1" customWidth="1"/>
    <col min="4101" max="4101" width="6.796875" style="6" bestFit="1" customWidth="1"/>
    <col min="4102" max="4102" width="9.3984375" style="6" bestFit="1" customWidth="1"/>
    <col min="4103" max="4103" width="7.796875" style="6"/>
    <col min="4104" max="4104" width="8.09765625" style="6" bestFit="1" customWidth="1"/>
    <col min="4105" max="4105" width="7.796875" style="6"/>
    <col min="4106" max="4106" width="8.796875" style="6" bestFit="1" customWidth="1"/>
    <col min="4107" max="4107" width="7.796875" style="6"/>
    <col min="4108" max="4108" width="7.296875" style="6" bestFit="1" customWidth="1"/>
    <col min="4109" max="4109" width="7.796875" style="6"/>
    <col min="4110" max="4110" width="9.296875" style="6" bestFit="1" customWidth="1"/>
    <col min="4111" max="4111" width="6.796875" style="6" bestFit="1" customWidth="1"/>
    <col min="4112" max="4112" width="2" style="6" bestFit="1" customWidth="1"/>
    <col min="4113" max="4113" width="5.796875" style="6" customWidth="1"/>
    <col min="4114" max="4114" width="8.3984375" style="6" bestFit="1" customWidth="1"/>
    <col min="4115" max="4115" width="9.09765625" style="6" bestFit="1" customWidth="1"/>
    <col min="4116" max="4352" width="7.796875" style="6"/>
    <col min="4353" max="4353" width="7" style="6" bestFit="1" customWidth="1"/>
    <col min="4354" max="4354" width="35.296875" style="6" bestFit="1" customWidth="1"/>
    <col min="4355" max="4355" width="22" style="6" bestFit="1" customWidth="1"/>
    <col min="4356" max="4356" width="9" style="6" bestFit="1" customWidth="1"/>
    <col min="4357" max="4357" width="6.796875" style="6" bestFit="1" customWidth="1"/>
    <col min="4358" max="4358" width="9.3984375" style="6" bestFit="1" customWidth="1"/>
    <col min="4359" max="4359" width="7.796875" style="6"/>
    <col min="4360" max="4360" width="8.09765625" style="6" bestFit="1" customWidth="1"/>
    <col min="4361" max="4361" width="7.796875" style="6"/>
    <col min="4362" max="4362" width="8.796875" style="6" bestFit="1" customWidth="1"/>
    <col min="4363" max="4363" width="7.796875" style="6"/>
    <col min="4364" max="4364" width="7.296875" style="6" bestFit="1" customWidth="1"/>
    <col min="4365" max="4365" width="7.796875" style="6"/>
    <col min="4366" max="4366" width="9.296875" style="6" bestFit="1" customWidth="1"/>
    <col min="4367" max="4367" width="6.796875" style="6" bestFit="1" customWidth="1"/>
    <col min="4368" max="4368" width="2" style="6" bestFit="1" customWidth="1"/>
    <col min="4369" max="4369" width="5.796875" style="6" customWidth="1"/>
    <col min="4370" max="4370" width="8.3984375" style="6" bestFit="1" customWidth="1"/>
    <col min="4371" max="4371" width="9.09765625" style="6" bestFit="1" customWidth="1"/>
    <col min="4372" max="4608" width="7.796875" style="6"/>
    <col min="4609" max="4609" width="7" style="6" bestFit="1" customWidth="1"/>
    <col min="4610" max="4610" width="35.296875" style="6" bestFit="1" customWidth="1"/>
    <col min="4611" max="4611" width="22" style="6" bestFit="1" customWidth="1"/>
    <col min="4612" max="4612" width="9" style="6" bestFit="1" customWidth="1"/>
    <col min="4613" max="4613" width="6.796875" style="6" bestFit="1" customWidth="1"/>
    <col min="4614" max="4614" width="9.3984375" style="6" bestFit="1" customWidth="1"/>
    <col min="4615" max="4615" width="7.796875" style="6"/>
    <col min="4616" max="4616" width="8.09765625" style="6" bestFit="1" customWidth="1"/>
    <col min="4617" max="4617" width="7.796875" style="6"/>
    <col min="4618" max="4618" width="8.796875" style="6" bestFit="1" customWidth="1"/>
    <col min="4619" max="4619" width="7.796875" style="6"/>
    <col min="4620" max="4620" width="7.296875" style="6" bestFit="1" customWidth="1"/>
    <col min="4621" max="4621" width="7.796875" style="6"/>
    <col min="4622" max="4622" width="9.296875" style="6" bestFit="1" customWidth="1"/>
    <col min="4623" max="4623" width="6.796875" style="6" bestFit="1" customWidth="1"/>
    <col min="4624" max="4624" width="2" style="6" bestFit="1" customWidth="1"/>
    <col min="4625" max="4625" width="5.796875" style="6" customWidth="1"/>
    <col min="4626" max="4626" width="8.3984375" style="6" bestFit="1" customWidth="1"/>
    <col min="4627" max="4627" width="9.09765625" style="6" bestFit="1" customWidth="1"/>
    <col min="4628" max="4864" width="7.796875" style="6"/>
    <col min="4865" max="4865" width="7" style="6" bestFit="1" customWidth="1"/>
    <col min="4866" max="4866" width="35.296875" style="6" bestFit="1" customWidth="1"/>
    <col min="4867" max="4867" width="22" style="6" bestFit="1" customWidth="1"/>
    <col min="4868" max="4868" width="9" style="6" bestFit="1" customWidth="1"/>
    <col min="4869" max="4869" width="6.796875" style="6" bestFit="1" customWidth="1"/>
    <col min="4870" max="4870" width="9.3984375" style="6" bestFit="1" customWidth="1"/>
    <col min="4871" max="4871" width="7.796875" style="6"/>
    <col min="4872" max="4872" width="8.09765625" style="6" bestFit="1" customWidth="1"/>
    <col min="4873" max="4873" width="7.796875" style="6"/>
    <col min="4874" max="4874" width="8.796875" style="6" bestFit="1" customWidth="1"/>
    <col min="4875" max="4875" width="7.796875" style="6"/>
    <col min="4876" max="4876" width="7.296875" style="6" bestFit="1" customWidth="1"/>
    <col min="4877" max="4877" width="7.796875" style="6"/>
    <col min="4878" max="4878" width="9.296875" style="6" bestFit="1" customWidth="1"/>
    <col min="4879" max="4879" width="6.796875" style="6" bestFit="1" customWidth="1"/>
    <col min="4880" max="4880" width="2" style="6" bestFit="1" customWidth="1"/>
    <col min="4881" max="4881" width="5.796875" style="6" customWidth="1"/>
    <col min="4882" max="4882" width="8.3984375" style="6" bestFit="1" customWidth="1"/>
    <col min="4883" max="4883" width="9.09765625" style="6" bestFit="1" customWidth="1"/>
    <col min="4884" max="5120" width="7.796875" style="6"/>
    <col min="5121" max="5121" width="7" style="6" bestFit="1" customWidth="1"/>
    <col min="5122" max="5122" width="35.296875" style="6" bestFit="1" customWidth="1"/>
    <col min="5123" max="5123" width="22" style="6" bestFit="1" customWidth="1"/>
    <col min="5124" max="5124" width="9" style="6" bestFit="1" customWidth="1"/>
    <col min="5125" max="5125" width="6.796875" style="6" bestFit="1" customWidth="1"/>
    <col min="5126" max="5126" width="9.3984375" style="6" bestFit="1" customWidth="1"/>
    <col min="5127" max="5127" width="7.796875" style="6"/>
    <col min="5128" max="5128" width="8.09765625" style="6" bestFit="1" customWidth="1"/>
    <col min="5129" max="5129" width="7.796875" style="6"/>
    <col min="5130" max="5130" width="8.796875" style="6" bestFit="1" customWidth="1"/>
    <col min="5131" max="5131" width="7.796875" style="6"/>
    <col min="5132" max="5132" width="7.296875" style="6" bestFit="1" customWidth="1"/>
    <col min="5133" max="5133" width="7.796875" style="6"/>
    <col min="5134" max="5134" width="9.296875" style="6" bestFit="1" customWidth="1"/>
    <col min="5135" max="5135" width="6.796875" style="6" bestFit="1" customWidth="1"/>
    <col min="5136" max="5136" width="2" style="6" bestFit="1" customWidth="1"/>
    <col min="5137" max="5137" width="5.796875" style="6" customWidth="1"/>
    <col min="5138" max="5138" width="8.3984375" style="6" bestFit="1" customWidth="1"/>
    <col min="5139" max="5139" width="9.09765625" style="6" bestFit="1" customWidth="1"/>
    <col min="5140" max="5376" width="7.796875" style="6"/>
    <col min="5377" max="5377" width="7" style="6" bestFit="1" customWidth="1"/>
    <col min="5378" max="5378" width="35.296875" style="6" bestFit="1" customWidth="1"/>
    <col min="5379" max="5379" width="22" style="6" bestFit="1" customWidth="1"/>
    <col min="5380" max="5380" width="9" style="6" bestFit="1" customWidth="1"/>
    <col min="5381" max="5381" width="6.796875" style="6" bestFit="1" customWidth="1"/>
    <col min="5382" max="5382" width="9.3984375" style="6" bestFit="1" customWidth="1"/>
    <col min="5383" max="5383" width="7.796875" style="6"/>
    <col min="5384" max="5384" width="8.09765625" style="6" bestFit="1" customWidth="1"/>
    <col min="5385" max="5385" width="7.796875" style="6"/>
    <col min="5386" max="5386" width="8.796875" style="6" bestFit="1" customWidth="1"/>
    <col min="5387" max="5387" width="7.796875" style="6"/>
    <col min="5388" max="5388" width="7.296875" style="6" bestFit="1" customWidth="1"/>
    <col min="5389" max="5389" width="7.796875" style="6"/>
    <col min="5390" max="5390" width="9.296875" style="6" bestFit="1" customWidth="1"/>
    <col min="5391" max="5391" width="6.796875" style="6" bestFit="1" customWidth="1"/>
    <col min="5392" max="5392" width="2" style="6" bestFit="1" customWidth="1"/>
    <col min="5393" max="5393" width="5.796875" style="6" customWidth="1"/>
    <col min="5394" max="5394" width="8.3984375" style="6" bestFit="1" customWidth="1"/>
    <col min="5395" max="5395" width="9.09765625" style="6" bestFit="1" customWidth="1"/>
    <col min="5396" max="5632" width="7.796875" style="6"/>
    <col min="5633" max="5633" width="7" style="6" bestFit="1" customWidth="1"/>
    <col min="5634" max="5634" width="35.296875" style="6" bestFit="1" customWidth="1"/>
    <col min="5635" max="5635" width="22" style="6" bestFit="1" customWidth="1"/>
    <col min="5636" max="5636" width="9" style="6" bestFit="1" customWidth="1"/>
    <col min="5637" max="5637" width="6.796875" style="6" bestFit="1" customWidth="1"/>
    <col min="5638" max="5638" width="9.3984375" style="6" bestFit="1" customWidth="1"/>
    <col min="5639" max="5639" width="7.796875" style="6"/>
    <col min="5640" max="5640" width="8.09765625" style="6" bestFit="1" customWidth="1"/>
    <col min="5641" max="5641" width="7.796875" style="6"/>
    <col min="5642" max="5642" width="8.796875" style="6" bestFit="1" customWidth="1"/>
    <col min="5643" max="5643" width="7.796875" style="6"/>
    <col min="5644" max="5644" width="7.296875" style="6" bestFit="1" customWidth="1"/>
    <col min="5645" max="5645" width="7.796875" style="6"/>
    <col min="5646" max="5646" width="9.296875" style="6" bestFit="1" customWidth="1"/>
    <col min="5647" max="5647" width="6.796875" style="6" bestFit="1" customWidth="1"/>
    <col min="5648" max="5648" width="2" style="6" bestFit="1" customWidth="1"/>
    <col min="5649" max="5649" width="5.796875" style="6" customWidth="1"/>
    <col min="5650" max="5650" width="8.3984375" style="6" bestFit="1" customWidth="1"/>
    <col min="5651" max="5651" width="9.09765625" style="6" bestFit="1" customWidth="1"/>
    <col min="5652" max="5888" width="7.796875" style="6"/>
    <col min="5889" max="5889" width="7" style="6" bestFit="1" customWidth="1"/>
    <col min="5890" max="5890" width="35.296875" style="6" bestFit="1" customWidth="1"/>
    <col min="5891" max="5891" width="22" style="6" bestFit="1" customWidth="1"/>
    <col min="5892" max="5892" width="9" style="6" bestFit="1" customWidth="1"/>
    <col min="5893" max="5893" width="6.796875" style="6" bestFit="1" customWidth="1"/>
    <col min="5894" max="5894" width="9.3984375" style="6" bestFit="1" customWidth="1"/>
    <col min="5895" max="5895" width="7.796875" style="6"/>
    <col min="5896" max="5896" width="8.09765625" style="6" bestFit="1" customWidth="1"/>
    <col min="5897" max="5897" width="7.796875" style="6"/>
    <col min="5898" max="5898" width="8.796875" style="6" bestFit="1" customWidth="1"/>
    <col min="5899" max="5899" width="7.796875" style="6"/>
    <col min="5900" max="5900" width="7.296875" style="6" bestFit="1" customWidth="1"/>
    <col min="5901" max="5901" width="7.796875" style="6"/>
    <col min="5902" max="5902" width="9.296875" style="6" bestFit="1" customWidth="1"/>
    <col min="5903" max="5903" width="6.796875" style="6" bestFit="1" customWidth="1"/>
    <col min="5904" max="5904" width="2" style="6" bestFit="1" customWidth="1"/>
    <col min="5905" max="5905" width="5.796875" style="6" customWidth="1"/>
    <col min="5906" max="5906" width="8.3984375" style="6" bestFit="1" customWidth="1"/>
    <col min="5907" max="5907" width="9.09765625" style="6" bestFit="1" customWidth="1"/>
    <col min="5908" max="6144" width="7.796875" style="6"/>
    <col min="6145" max="6145" width="7" style="6" bestFit="1" customWidth="1"/>
    <col min="6146" max="6146" width="35.296875" style="6" bestFit="1" customWidth="1"/>
    <col min="6147" max="6147" width="22" style="6" bestFit="1" customWidth="1"/>
    <col min="6148" max="6148" width="9" style="6" bestFit="1" customWidth="1"/>
    <col min="6149" max="6149" width="6.796875" style="6" bestFit="1" customWidth="1"/>
    <col min="6150" max="6150" width="9.3984375" style="6" bestFit="1" customWidth="1"/>
    <col min="6151" max="6151" width="7.796875" style="6"/>
    <col min="6152" max="6152" width="8.09765625" style="6" bestFit="1" customWidth="1"/>
    <col min="6153" max="6153" width="7.796875" style="6"/>
    <col min="6154" max="6154" width="8.796875" style="6" bestFit="1" customWidth="1"/>
    <col min="6155" max="6155" width="7.796875" style="6"/>
    <col min="6156" max="6156" width="7.296875" style="6" bestFit="1" customWidth="1"/>
    <col min="6157" max="6157" width="7.796875" style="6"/>
    <col min="6158" max="6158" width="9.296875" style="6" bestFit="1" customWidth="1"/>
    <col min="6159" max="6159" width="6.796875" style="6" bestFit="1" customWidth="1"/>
    <col min="6160" max="6160" width="2" style="6" bestFit="1" customWidth="1"/>
    <col min="6161" max="6161" width="5.796875" style="6" customWidth="1"/>
    <col min="6162" max="6162" width="8.3984375" style="6" bestFit="1" customWidth="1"/>
    <col min="6163" max="6163" width="9.09765625" style="6" bestFit="1" customWidth="1"/>
    <col min="6164" max="6400" width="7.796875" style="6"/>
    <col min="6401" max="6401" width="7" style="6" bestFit="1" customWidth="1"/>
    <col min="6402" max="6402" width="35.296875" style="6" bestFit="1" customWidth="1"/>
    <col min="6403" max="6403" width="22" style="6" bestFit="1" customWidth="1"/>
    <col min="6404" max="6404" width="9" style="6" bestFit="1" customWidth="1"/>
    <col min="6405" max="6405" width="6.796875" style="6" bestFit="1" customWidth="1"/>
    <col min="6406" max="6406" width="9.3984375" style="6" bestFit="1" customWidth="1"/>
    <col min="6407" max="6407" width="7.796875" style="6"/>
    <col min="6408" max="6408" width="8.09765625" style="6" bestFit="1" customWidth="1"/>
    <col min="6409" max="6409" width="7.796875" style="6"/>
    <col min="6410" max="6410" width="8.796875" style="6" bestFit="1" customWidth="1"/>
    <col min="6411" max="6411" width="7.796875" style="6"/>
    <col min="6412" max="6412" width="7.296875" style="6" bestFit="1" customWidth="1"/>
    <col min="6413" max="6413" width="7.796875" style="6"/>
    <col min="6414" max="6414" width="9.296875" style="6" bestFit="1" customWidth="1"/>
    <col min="6415" max="6415" width="6.796875" style="6" bestFit="1" customWidth="1"/>
    <col min="6416" max="6416" width="2" style="6" bestFit="1" customWidth="1"/>
    <col min="6417" max="6417" width="5.796875" style="6" customWidth="1"/>
    <col min="6418" max="6418" width="8.3984375" style="6" bestFit="1" customWidth="1"/>
    <col min="6419" max="6419" width="9.09765625" style="6" bestFit="1" customWidth="1"/>
    <col min="6420" max="6656" width="7.796875" style="6"/>
    <col min="6657" max="6657" width="7" style="6" bestFit="1" customWidth="1"/>
    <col min="6658" max="6658" width="35.296875" style="6" bestFit="1" customWidth="1"/>
    <col min="6659" max="6659" width="22" style="6" bestFit="1" customWidth="1"/>
    <col min="6660" max="6660" width="9" style="6" bestFit="1" customWidth="1"/>
    <col min="6661" max="6661" width="6.796875" style="6" bestFit="1" customWidth="1"/>
    <col min="6662" max="6662" width="9.3984375" style="6" bestFit="1" customWidth="1"/>
    <col min="6663" max="6663" width="7.796875" style="6"/>
    <col min="6664" max="6664" width="8.09765625" style="6" bestFit="1" customWidth="1"/>
    <col min="6665" max="6665" width="7.796875" style="6"/>
    <col min="6666" max="6666" width="8.796875" style="6" bestFit="1" customWidth="1"/>
    <col min="6667" max="6667" width="7.796875" style="6"/>
    <col min="6668" max="6668" width="7.296875" style="6" bestFit="1" customWidth="1"/>
    <col min="6669" max="6669" width="7.796875" style="6"/>
    <col min="6670" max="6670" width="9.296875" style="6" bestFit="1" customWidth="1"/>
    <col min="6671" max="6671" width="6.796875" style="6" bestFit="1" customWidth="1"/>
    <col min="6672" max="6672" width="2" style="6" bestFit="1" customWidth="1"/>
    <col min="6673" max="6673" width="5.796875" style="6" customWidth="1"/>
    <col min="6674" max="6674" width="8.3984375" style="6" bestFit="1" customWidth="1"/>
    <col min="6675" max="6675" width="9.09765625" style="6" bestFit="1" customWidth="1"/>
    <col min="6676" max="6912" width="7.796875" style="6"/>
    <col min="6913" max="6913" width="7" style="6" bestFit="1" customWidth="1"/>
    <col min="6914" max="6914" width="35.296875" style="6" bestFit="1" customWidth="1"/>
    <col min="6915" max="6915" width="22" style="6" bestFit="1" customWidth="1"/>
    <col min="6916" max="6916" width="9" style="6" bestFit="1" customWidth="1"/>
    <col min="6917" max="6917" width="6.796875" style="6" bestFit="1" customWidth="1"/>
    <col min="6918" max="6918" width="9.3984375" style="6" bestFit="1" customWidth="1"/>
    <col min="6919" max="6919" width="7.796875" style="6"/>
    <col min="6920" max="6920" width="8.09765625" style="6" bestFit="1" customWidth="1"/>
    <col min="6921" max="6921" width="7.796875" style="6"/>
    <col min="6922" max="6922" width="8.796875" style="6" bestFit="1" customWidth="1"/>
    <col min="6923" max="6923" width="7.796875" style="6"/>
    <col min="6924" max="6924" width="7.296875" style="6" bestFit="1" customWidth="1"/>
    <col min="6925" max="6925" width="7.796875" style="6"/>
    <col min="6926" max="6926" width="9.296875" style="6" bestFit="1" customWidth="1"/>
    <col min="6927" max="6927" width="6.796875" style="6" bestFit="1" customWidth="1"/>
    <col min="6928" max="6928" width="2" style="6" bestFit="1" customWidth="1"/>
    <col min="6929" max="6929" width="5.796875" style="6" customWidth="1"/>
    <col min="6930" max="6930" width="8.3984375" style="6" bestFit="1" customWidth="1"/>
    <col min="6931" max="6931" width="9.09765625" style="6" bestFit="1" customWidth="1"/>
    <col min="6932" max="7168" width="7.796875" style="6"/>
    <col min="7169" max="7169" width="7" style="6" bestFit="1" customWidth="1"/>
    <col min="7170" max="7170" width="35.296875" style="6" bestFit="1" customWidth="1"/>
    <col min="7171" max="7171" width="22" style="6" bestFit="1" customWidth="1"/>
    <col min="7172" max="7172" width="9" style="6" bestFit="1" customWidth="1"/>
    <col min="7173" max="7173" width="6.796875" style="6" bestFit="1" customWidth="1"/>
    <col min="7174" max="7174" width="9.3984375" style="6" bestFit="1" customWidth="1"/>
    <col min="7175" max="7175" width="7.796875" style="6"/>
    <col min="7176" max="7176" width="8.09765625" style="6" bestFit="1" customWidth="1"/>
    <col min="7177" max="7177" width="7.796875" style="6"/>
    <col min="7178" max="7178" width="8.796875" style="6" bestFit="1" customWidth="1"/>
    <col min="7179" max="7179" width="7.796875" style="6"/>
    <col min="7180" max="7180" width="7.296875" style="6" bestFit="1" customWidth="1"/>
    <col min="7181" max="7181" width="7.796875" style="6"/>
    <col min="7182" max="7182" width="9.296875" style="6" bestFit="1" customWidth="1"/>
    <col min="7183" max="7183" width="6.796875" style="6" bestFit="1" customWidth="1"/>
    <col min="7184" max="7184" width="2" style="6" bestFit="1" customWidth="1"/>
    <col min="7185" max="7185" width="5.796875" style="6" customWidth="1"/>
    <col min="7186" max="7186" width="8.3984375" style="6" bestFit="1" customWidth="1"/>
    <col min="7187" max="7187" width="9.09765625" style="6" bestFit="1" customWidth="1"/>
    <col min="7188" max="7424" width="7.796875" style="6"/>
    <col min="7425" max="7425" width="7" style="6" bestFit="1" customWidth="1"/>
    <col min="7426" max="7426" width="35.296875" style="6" bestFit="1" customWidth="1"/>
    <col min="7427" max="7427" width="22" style="6" bestFit="1" customWidth="1"/>
    <col min="7428" max="7428" width="9" style="6" bestFit="1" customWidth="1"/>
    <col min="7429" max="7429" width="6.796875" style="6" bestFit="1" customWidth="1"/>
    <col min="7430" max="7430" width="9.3984375" style="6" bestFit="1" customWidth="1"/>
    <col min="7431" max="7431" width="7.796875" style="6"/>
    <col min="7432" max="7432" width="8.09765625" style="6" bestFit="1" customWidth="1"/>
    <col min="7433" max="7433" width="7.796875" style="6"/>
    <col min="7434" max="7434" width="8.796875" style="6" bestFit="1" customWidth="1"/>
    <col min="7435" max="7435" width="7.796875" style="6"/>
    <col min="7436" max="7436" width="7.296875" style="6" bestFit="1" customWidth="1"/>
    <col min="7437" max="7437" width="7.796875" style="6"/>
    <col min="7438" max="7438" width="9.296875" style="6" bestFit="1" customWidth="1"/>
    <col min="7439" max="7439" width="6.796875" style="6" bestFit="1" customWidth="1"/>
    <col min="7440" max="7440" width="2" style="6" bestFit="1" customWidth="1"/>
    <col min="7441" max="7441" width="5.796875" style="6" customWidth="1"/>
    <col min="7442" max="7442" width="8.3984375" style="6" bestFit="1" customWidth="1"/>
    <col min="7443" max="7443" width="9.09765625" style="6" bestFit="1" customWidth="1"/>
    <col min="7444" max="7680" width="7.796875" style="6"/>
    <col min="7681" max="7681" width="7" style="6" bestFit="1" customWidth="1"/>
    <col min="7682" max="7682" width="35.296875" style="6" bestFit="1" customWidth="1"/>
    <col min="7683" max="7683" width="22" style="6" bestFit="1" customWidth="1"/>
    <col min="7684" max="7684" width="9" style="6" bestFit="1" customWidth="1"/>
    <col min="7685" max="7685" width="6.796875" style="6" bestFit="1" customWidth="1"/>
    <col min="7686" max="7686" width="9.3984375" style="6" bestFit="1" customWidth="1"/>
    <col min="7687" max="7687" width="7.796875" style="6"/>
    <col min="7688" max="7688" width="8.09765625" style="6" bestFit="1" customWidth="1"/>
    <col min="7689" max="7689" width="7.796875" style="6"/>
    <col min="7690" max="7690" width="8.796875" style="6" bestFit="1" customWidth="1"/>
    <col min="7691" max="7691" width="7.796875" style="6"/>
    <col min="7692" max="7692" width="7.296875" style="6" bestFit="1" customWidth="1"/>
    <col min="7693" max="7693" width="7.796875" style="6"/>
    <col min="7694" max="7694" width="9.296875" style="6" bestFit="1" customWidth="1"/>
    <col min="7695" max="7695" width="6.796875" style="6" bestFit="1" customWidth="1"/>
    <col min="7696" max="7696" width="2" style="6" bestFit="1" customWidth="1"/>
    <col min="7697" max="7697" width="5.796875" style="6" customWidth="1"/>
    <col min="7698" max="7698" width="8.3984375" style="6" bestFit="1" customWidth="1"/>
    <col min="7699" max="7699" width="9.09765625" style="6" bestFit="1" customWidth="1"/>
    <col min="7700" max="7936" width="7.796875" style="6"/>
    <col min="7937" max="7937" width="7" style="6" bestFit="1" customWidth="1"/>
    <col min="7938" max="7938" width="35.296875" style="6" bestFit="1" customWidth="1"/>
    <col min="7939" max="7939" width="22" style="6" bestFit="1" customWidth="1"/>
    <col min="7940" max="7940" width="9" style="6" bestFit="1" customWidth="1"/>
    <col min="7941" max="7941" width="6.796875" style="6" bestFit="1" customWidth="1"/>
    <col min="7942" max="7942" width="9.3984375" style="6" bestFit="1" customWidth="1"/>
    <col min="7943" max="7943" width="7.796875" style="6"/>
    <col min="7944" max="7944" width="8.09765625" style="6" bestFit="1" customWidth="1"/>
    <col min="7945" max="7945" width="7.796875" style="6"/>
    <col min="7946" max="7946" width="8.796875" style="6" bestFit="1" customWidth="1"/>
    <col min="7947" max="7947" width="7.796875" style="6"/>
    <col min="7948" max="7948" width="7.296875" style="6" bestFit="1" customWidth="1"/>
    <col min="7949" max="7949" width="7.796875" style="6"/>
    <col min="7950" max="7950" width="9.296875" style="6" bestFit="1" customWidth="1"/>
    <col min="7951" max="7951" width="6.796875" style="6" bestFit="1" customWidth="1"/>
    <col min="7952" max="7952" width="2" style="6" bestFit="1" customWidth="1"/>
    <col min="7953" max="7953" width="5.796875" style="6" customWidth="1"/>
    <col min="7954" max="7954" width="8.3984375" style="6" bestFit="1" customWidth="1"/>
    <col min="7955" max="7955" width="9.09765625" style="6" bestFit="1" customWidth="1"/>
    <col min="7956" max="8192" width="7.796875" style="6"/>
    <col min="8193" max="8193" width="7" style="6" bestFit="1" customWidth="1"/>
    <col min="8194" max="8194" width="35.296875" style="6" bestFit="1" customWidth="1"/>
    <col min="8195" max="8195" width="22" style="6" bestFit="1" customWidth="1"/>
    <col min="8196" max="8196" width="9" style="6" bestFit="1" customWidth="1"/>
    <col min="8197" max="8197" width="6.796875" style="6" bestFit="1" customWidth="1"/>
    <col min="8198" max="8198" width="9.3984375" style="6" bestFit="1" customWidth="1"/>
    <col min="8199" max="8199" width="7.796875" style="6"/>
    <col min="8200" max="8200" width="8.09765625" style="6" bestFit="1" customWidth="1"/>
    <col min="8201" max="8201" width="7.796875" style="6"/>
    <col min="8202" max="8202" width="8.796875" style="6" bestFit="1" customWidth="1"/>
    <col min="8203" max="8203" width="7.796875" style="6"/>
    <col min="8204" max="8204" width="7.296875" style="6" bestFit="1" customWidth="1"/>
    <col min="8205" max="8205" width="7.796875" style="6"/>
    <col min="8206" max="8206" width="9.296875" style="6" bestFit="1" customWidth="1"/>
    <col min="8207" max="8207" width="6.796875" style="6" bestFit="1" customWidth="1"/>
    <col min="8208" max="8208" width="2" style="6" bestFit="1" customWidth="1"/>
    <col min="8209" max="8209" width="5.796875" style="6" customWidth="1"/>
    <col min="8210" max="8210" width="8.3984375" style="6" bestFit="1" customWidth="1"/>
    <col min="8211" max="8211" width="9.09765625" style="6" bestFit="1" customWidth="1"/>
    <col min="8212" max="8448" width="7.796875" style="6"/>
    <col min="8449" max="8449" width="7" style="6" bestFit="1" customWidth="1"/>
    <col min="8450" max="8450" width="35.296875" style="6" bestFit="1" customWidth="1"/>
    <col min="8451" max="8451" width="22" style="6" bestFit="1" customWidth="1"/>
    <col min="8452" max="8452" width="9" style="6" bestFit="1" customWidth="1"/>
    <col min="8453" max="8453" width="6.796875" style="6" bestFit="1" customWidth="1"/>
    <col min="8454" max="8454" width="9.3984375" style="6" bestFit="1" customWidth="1"/>
    <col min="8455" max="8455" width="7.796875" style="6"/>
    <col min="8456" max="8456" width="8.09765625" style="6" bestFit="1" customWidth="1"/>
    <col min="8457" max="8457" width="7.796875" style="6"/>
    <col min="8458" max="8458" width="8.796875" style="6" bestFit="1" customWidth="1"/>
    <col min="8459" max="8459" width="7.796875" style="6"/>
    <col min="8460" max="8460" width="7.296875" style="6" bestFit="1" customWidth="1"/>
    <col min="8461" max="8461" width="7.796875" style="6"/>
    <col min="8462" max="8462" width="9.296875" style="6" bestFit="1" customWidth="1"/>
    <col min="8463" max="8463" width="6.796875" style="6" bestFit="1" customWidth="1"/>
    <col min="8464" max="8464" width="2" style="6" bestFit="1" customWidth="1"/>
    <col min="8465" max="8465" width="5.796875" style="6" customWidth="1"/>
    <col min="8466" max="8466" width="8.3984375" style="6" bestFit="1" customWidth="1"/>
    <col min="8467" max="8467" width="9.09765625" style="6" bestFit="1" customWidth="1"/>
    <col min="8468" max="8704" width="7.796875" style="6"/>
    <col min="8705" max="8705" width="7" style="6" bestFit="1" customWidth="1"/>
    <col min="8706" max="8706" width="35.296875" style="6" bestFit="1" customWidth="1"/>
    <col min="8707" max="8707" width="22" style="6" bestFit="1" customWidth="1"/>
    <col min="8708" max="8708" width="9" style="6" bestFit="1" customWidth="1"/>
    <col min="8709" max="8709" width="6.796875" style="6" bestFit="1" customWidth="1"/>
    <col min="8710" max="8710" width="9.3984375" style="6" bestFit="1" customWidth="1"/>
    <col min="8711" max="8711" width="7.796875" style="6"/>
    <col min="8712" max="8712" width="8.09765625" style="6" bestFit="1" customWidth="1"/>
    <col min="8713" max="8713" width="7.796875" style="6"/>
    <col min="8714" max="8714" width="8.796875" style="6" bestFit="1" customWidth="1"/>
    <col min="8715" max="8715" width="7.796875" style="6"/>
    <col min="8716" max="8716" width="7.296875" style="6" bestFit="1" customWidth="1"/>
    <col min="8717" max="8717" width="7.796875" style="6"/>
    <col min="8718" max="8718" width="9.296875" style="6" bestFit="1" customWidth="1"/>
    <col min="8719" max="8719" width="6.796875" style="6" bestFit="1" customWidth="1"/>
    <col min="8720" max="8720" width="2" style="6" bestFit="1" customWidth="1"/>
    <col min="8721" max="8721" width="5.796875" style="6" customWidth="1"/>
    <col min="8722" max="8722" width="8.3984375" style="6" bestFit="1" customWidth="1"/>
    <col min="8723" max="8723" width="9.09765625" style="6" bestFit="1" customWidth="1"/>
    <col min="8724" max="8960" width="7.796875" style="6"/>
    <col min="8961" max="8961" width="7" style="6" bestFit="1" customWidth="1"/>
    <col min="8962" max="8962" width="35.296875" style="6" bestFit="1" customWidth="1"/>
    <col min="8963" max="8963" width="22" style="6" bestFit="1" customWidth="1"/>
    <col min="8964" max="8964" width="9" style="6" bestFit="1" customWidth="1"/>
    <col min="8965" max="8965" width="6.796875" style="6" bestFit="1" customWidth="1"/>
    <col min="8966" max="8966" width="9.3984375" style="6" bestFit="1" customWidth="1"/>
    <col min="8967" max="8967" width="7.796875" style="6"/>
    <col min="8968" max="8968" width="8.09765625" style="6" bestFit="1" customWidth="1"/>
    <col min="8969" max="8969" width="7.796875" style="6"/>
    <col min="8970" max="8970" width="8.796875" style="6" bestFit="1" customWidth="1"/>
    <col min="8971" max="8971" width="7.796875" style="6"/>
    <col min="8972" max="8972" width="7.296875" style="6" bestFit="1" customWidth="1"/>
    <col min="8973" max="8973" width="7.796875" style="6"/>
    <col min="8974" max="8974" width="9.296875" style="6" bestFit="1" customWidth="1"/>
    <col min="8975" max="8975" width="6.796875" style="6" bestFit="1" customWidth="1"/>
    <col min="8976" max="8976" width="2" style="6" bestFit="1" customWidth="1"/>
    <col min="8977" max="8977" width="5.796875" style="6" customWidth="1"/>
    <col min="8978" max="8978" width="8.3984375" style="6" bestFit="1" customWidth="1"/>
    <col min="8979" max="8979" width="9.09765625" style="6" bestFit="1" customWidth="1"/>
    <col min="8980" max="9216" width="7.796875" style="6"/>
    <col min="9217" max="9217" width="7" style="6" bestFit="1" customWidth="1"/>
    <col min="9218" max="9218" width="35.296875" style="6" bestFit="1" customWidth="1"/>
    <col min="9219" max="9219" width="22" style="6" bestFit="1" customWidth="1"/>
    <col min="9220" max="9220" width="9" style="6" bestFit="1" customWidth="1"/>
    <col min="9221" max="9221" width="6.796875" style="6" bestFit="1" customWidth="1"/>
    <col min="9222" max="9222" width="9.3984375" style="6" bestFit="1" customWidth="1"/>
    <col min="9223" max="9223" width="7.796875" style="6"/>
    <col min="9224" max="9224" width="8.09765625" style="6" bestFit="1" customWidth="1"/>
    <col min="9225" max="9225" width="7.796875" style="6"/>
    <col min="9226" max="9226" width="8.796875" style="6" bestFit="1" customWidth="1"/>
    <col min="9227" max="9227" width="7.796875" style="6"/>
    <col min="9228" max="9228" width="7.296875" style="6" bestFit="1" customWidth="1"/>
    <col min="9229" max="9229" width="7.796875" style="6"/>
    <col min="9230" max="9230" width="9.296875" style="6" bestFit="1" customWidth="1"/>
    <col min="9231" max="9231" width="6.796875" style="6" bestFit="1" customWidth="1"/>
    <col min="9232" max="9232" width="2" style="6" bestFit="1" customWidth="1"/>
    <col min="9233" max="9233" width="5.796875" style="6" customWidth="1"/>
    <col min="9234" max="9234" width="8.3984375" style="6" bestFit="1" customWidth="1"/>
    <col min="9235" max="9235" width="9.09765625" style="6" bestFit="1" customWidth="1"/>
    <col min="9236" max="9472" width="7.796875" style="6"/>
    <col min="9473" max="9473" width="7" style="6" bestFit="1" customWidth="1"/>
    <col min="9474" max="9474" width="35.296875" style="6" bestFit="1" customWidth="1"/>
    <col min="9475" max="9475" width="22" style="6" bestFit="1" customWidth="1"/>
    <col min="9476" max="9476" width="9" style="6" bestFit="1" customWidth="1"/>
    <col min="9477" max="9477" width="6.796875" style="6" bestFit="1" customWidth="1"/>
    <col min="9478" max="9478" width="9.3984375" style="6" bestFit="1" customWidth="1"/>
    <col min="9479" max="9479" width="7.796875" style="6"/>
    <col min="9480" max="9480" width="8.09765625" style="6" bestFit="1" customWidth="1"/>
    <col min="9481" max="9481" width="7.796875" style="6"/>
    <col min="9482" max="9482" width="8.796875" style="6" bestFit="1" customWidth="1"/>
    <col min="9483" max="9483" width="7.796875" style="6"/>
    <col min="9484" max="9484" width="7.296875" style="6" bestFit="1" customWidth="1"/>
    <col min="9485" max="9485" width="7.796875" style="6"/>
    <col min="9486" max="9486" width="9.296875" style="6" bestFit="1" customWidth="1"/>
    <col min="9487" max="9487" width="6.796875" style="6" bestFit="1" customWidth="1"/>
    <col min="9488" max="9488" width="2" style="6" bestFit="1" customWidth="1"/>
    <col min="9489" max="9489" width="5.796875" style="6" customWidth="1"/>
    <col min="9490" max="9490" width="8.3984375" style="6" bestFit="1" customWidth="1"/>
    <col min="9491" max="9491" width="9.09765625" style="6" bestFit="1" customWidth="1"/>
    <col min="9492" max="9728" width="7.796875" style="6"/>
    <col min="9729" max="9729" width="7" style="6" bestFit="1" customWidth="1"/>
    <col min="9730" max="9730" width="35.296875" style="6" bestFit="1" customWidth="1"/>
    <col min="9731" max="9731" width="22" style="6" bestFit="1" customWidth="1"/>
    <col min="9732" max="9732" width="9" style="6" bestFit="1" customWidth="1"/>
    <col min="9733" max="9733" width="6.796875" style="6" bestFit="1" customWidth="1"/>
    <col min="9734" max="9734" width="9.3984375" style="6" bestFit="1" customWidth="1"/>
    <col min="9735" max="9735" width="7.796875" style="6"/>
    <col min="9736" max="9736" width="8.09765625" style="6" bestFit="1" customWidth="1"/>
    <col min="9737" max="9737" width="7.796875" style="6"/>
    <col min="9738" max="9738" width="8.796875" style="6" bestFit="1" customWidth="1"/>
    <col min="9739" max="9739" width="7.796875" style="6"/>
    <col min="9740" max="9740" width="7.296875" style="6" bestFit="1" customWidth="1"/>
    <col min="9741" max="9741" width="7.796875" style="6"/>
    <col min="9742" max="9742" width="9.296875" style="6" bestFit="1" customWidth="1"/>
    <col min="9743" max="9743" width="6.796875" style="6" bestFit="1" customWidth="1"/>
    <col min="9744" max="9744" width="2" style="6" bestFit="1" customWidth="1"/>
    <col min="9745" max="9745" width="5.796875" style="6" customWidth="1"/>
    <col min="9746" max="9746" width="8.3984375" style="6" bestFit="1" customWidth="1"/>
    <col min="9747" max="9747" width="9.09765625" style="6" bestFit="1" customWidth="1"/>
    <col min="9748" max="9984" width="7.796875" style="6"/>
    <col min="9985" max="9985" width="7" style="6" bestFit="1" customWidth="1"/>
    <col min="9986" max="9986" width="35.296875" style="6" bestFit="1" customWidth="1"/>
    <col min="9987" max="9987" width="22" style="6" bestFit="1" customWidth="1"/>
    <col min="9988" max="9988" width="9" style="6" bestFit="1" customWidth="1"/>
    <col min="9989" max="9989" width="6.796875" style="6" bestFit="1" customWidth="1"/>
    <col min="9990" max="9990" width="9.3984375" style="6" bestFit="1" customWidth="1"/>
    <col min="9991" max="9991" width="7.796875" style="6"/>
    <col min="9992" max="9992" width="8.09765625" style="6" bestFit="1" customWidth="1"/>
    <col min="9993" max="9993" width="7.796875" style="6"/>
    <col min="9994" max="9994" width="8.796875" style="6" bestFit="1" customWidth="1"/>
    <col min="9995" max="9995" width="7.796875" style="6"/>
    <col min="9996" max="9996" width="7.296875" style="6" bestFit="1" customWidth="1"/>
    <col min="9997" max="9997" width="7.796875" style="6"/>
    <col min="9998" max="9998" width="9.296875" style="6" bestFit="1" customWidth="1"/>
    <col min="9999" max="9999" width="6.796875" style="6" bestFit="1" customWidth="1"/>
    <col min="10000" max="10000" width="2" style="6" bestFit="1" customWidth="1"/>
    <col min="10001" max="10001" width="5.796875" style="6" customWidth="1"/>
    <col min="10002" max="10002" width="8.3984375" style="6" bestFit="1" customWidth="1"/>
    <col min="10003" max="10003" width="9.09765625" style="6" bestFit="1" customWidth="1"/>
    <col min="10004" max="10240" width="7.796875" style="6"/>
    <col min="10241" max="10241" width="7" style="6" bestFit="1" customWidth="1"/>
    <col min="10242" max="10242" width="35.296875" style="6" bestFit="1" customWidth="1"/>
    <col min="10243" max="10243" width="22" style="6" bestFit="1" customWidth="1"/>
    <col min="10244" max="10244" width="9" style="6" bestFit="1" customWidth="1"/>
    <col min="10245" max="10245" width="6.796875" style="6" bestFit="1" customWidth="1"/>
    <col min="10246" max="10246" width="9.3984375" style="6" bestFit="1" customWidth="1"/>
    <col min="10247" max="10247" width="7.796875" style="6"/>
    <col min="10248" max="10248" width="8.09765625" style="6" bestFit="1" customWidth="1"/>
    <col min="10249" max="10249" width="7.796875" style="6"/>
    <col min="10250" max="10250" width="8.796875" style="6" bestFit="1" customWidth="1"/>
    <col min="10251" max="10251" width="7.796875" style="6"/>
    <col min="10252" max="10252" width="7.296875" style="6" bestFit="1" customWidth="1"/>
    <col min="10253" max="10253" width="7.796875" style="6"/>
    <col min="10254" max="10254" width="9.296875" style="6" bestFit="1" customWidth="1"/>
    <col min="10255" max="10255" width="6.796875" style="6" bestFit="1" customWidth="1"/>
    <col min="10256" max="10256" width="2" style="6" bestFit="1" customWidth="1"/>
    <col min="10257" max="10257" width="5.796875" style="6" customWidth="1"/>
    <col min="10258" max="10258" width="8.3984375" style="6" bestFit="1" customWidth="1"/>
    <col min="10259" max="10259" width="9.09765625" style="6" bestFit="1" customWidth="1"/>
    <col min="10260" max="10496" width="7.796875" style="6"/>
    <col min="10497" max="10497" width="7" style="6" bestFit="1" customWidth="1"/>
    <col min="10498" max="10498" width="35.296875" style="6" bestFit="1" customWidth="1"/>
    <col min="10499" max="10499" width="22" style="6" bestFit="1" customWidth="1"/>
    <col min="10500" max="10500" width="9" style="6" bestFit="1" customWidth="1"/>
    <col min="10501" max="10501" width="6.796875" style="6" bestFit="1" customWidth="1"/>
    <col min="10502" max="10502" width="9.3984375" style="6" bestFit="1" customWidth="1"/>
    <col min="10503" max="10503" width="7.796875" style="6"/>
    <col min="10504" max="10504" width="8.09765625" style="6" bestFit="1" customWidth="1"/>
    <col min="10505" max="10505" width="7.796875" style="6"/>
    <col min="10506" max="10506" width="8.796875" style="6" bestFit="1" customWidth="1"/>
    <col min="10507" max="10507" width="7.796875" style="6"/>
    <col min="10508" max="10508" width="7.296875" style="6" bestFit="1" customWidth="1"/>
    <col min="10509" max="10509" width="7.796875" style="6"/>
    <col min="10510" max="10510" width="9.296875" style="6" bestFit="1" customWidth="1"/>
    <col min="10511" max="10511" width="6.796875" style="6" bestFit="1" customWidth="1"/>
    <col min="10512" max="10512" width="2" style="6" bestFit="1" customWidth="1"/>
    <col min="10513" max="10513" width="5.796875" style="6" customWidth="1"/>
    <col min="10514" max="10514" width="8.3984375" style="6" bestFit="1" customWidth="1"/>
    <col min="10515" max="10515" width="9.09765625" style="6" bestFit="1" customWidth="1"/>
    <col min="10516" max="10752" width="7.796875" style="6"/>
    <col min="10753" max="10753" width="7" style="6" bestFit="1" customWidth="1"/>
    <col min="10754" max="10754" width="35.296875" style="6" bestFit="1" customWidth="1"/>
    <col min="10755" max="10755" width="22" style="6" bestFit="1" customWidth="1"/>
    <col min="10756" max="10756" width="9" style="6" bestFit="1" customWidth="1"/>
    <col min="10757" max="10757" width="6.796875" style="6" bestFit="1" customWidth="1"/>
    <col min="10758" max="10758" width="9.3984375" style="6" bestFit="1" customWidth="1"/>
    <col min="10759" max="10759" width="7.796875" style="6"/>
    <col min="10760" max="10760" width="8.09765625" style="6" bestFit="1" customWidth="1"/>
    <col min="10761" max="10761" width="7.796875" style="6"/>
    <col min="10762" max="10762" width="8.796875" style="6" bestFit="1" customWidth="1"/>
    <col min="10763" max="10763" width="7.796875" style="6"/>
    <col min="10764" max="10764" width="7.296875" style="6" bestFit="1" customWidth="1"/>
    <col min="10765" max="10765" width="7.796875" style="6"/>
    <col min="10766" max="10766" width="9.296875" style="6" bestFit="1" customWidth="1"/>
    <col min="10767" max="10767" width="6.796875" style="6" bestFit="1" customWidth="1"/>
    <col min="10768" max="10768" width="2" style="6" bestFit="1" customWidth="1"/>
    <col min="10769" max="10769" width="5.796875" style="6" customWidth="1"/>
    <col min="10770" max="10770" width="8.3984375" style="6" bestFit="1" customWidth="1"/>
    <col min="10771" max="10771" width="9.09765625" style="6" bestFit="1" customWidth="1"/>
    <col min="10772" max="11008" width="7.796875" style="6"/>
    <col min="11009" max="11009" width="7" style="6" bestFit="1" customWidth="1"/>
    <col min="11010" max="11010" width="35.296875" style="6" bestFit="1" customWidth="1"/>
    <col min="11011" max="11011" width="22" style="6" bestFit="1" customWidth="1"/>
    <col min="11012" max="11012" width="9" style="6" bestFit="1" customWidth="1"/>
    <col min="11013" max="11013" width="6.796875" style="6" bestFit="1" customWidth="1"/>
    <col min="11014" max="11014" width="9.3984375" style="6" bestFit="1" customWidth="1"/>
    <col min="11015" max="11015" width="7.796875" style="6"/>
    <col min="11016" max="11016" width="8.09765625" style="6" bestFit="1" customWidth="1"/>
    <col min="11017" max="11017" width="7.796875" style="6"/>
    <col min="11018" max="11018" width="8.796875" style="6" bestFit="1" customWidth="1"/>
    <col min="11019" max="11019" width="7.796875" style="6"/>
    <col min="11020" max="11020" width="7.296875" style="6" bestFit="1" customWidth="1"/>
    <col min="11021" max="11021" width="7.796875" style="6"/>
    <col min="11022" max="11022" width="9.296875" style="6" bestFit="1" customWidth="1"/>
    <col min="11023" max="11023" width="6.796875" style="6" bestFit="1" customWidth="1"/>
    <col min="11024" max="11024" width="2" style="6" bestFit="1" customWidth="1"/>
    <col min="11025" max="11025" width="5.796875" style="6" customWidth="1"/>
    <col min="11026" max="11026" width="8.3984375" style="6" bestFit="1" customWidth="1"/>
    <col min="11027" max="11027" width="9.09765625" style="6" bestFit="1" customWidth="1"/>
    <col min="11028" max="11264" width="7.796875" style="6"/>
    <col min="11265" max="11265" width="7" style="6" bestFit="1" customWidth="1"/>
    <col min="11266" max="11266" width="35.296875" style="6" bestFit="1" customWidth="1"/>
    <col min="11267" max="11267" width="22" style="6" bestFit="1" customWidth="1"/>
    <col min="11268" max="11268" width="9" style="6" bestFit="1" customWidth="1"/>
    <col min="11269" max="11269" width="6.796875" style="6" bestFit="1" customWidth="1"/>
    <col min="11270" max="11270" width="9.3984375" style="6" bestFit="1" customWidth="1"/>
    <col min="11271" max="11271" width="7.796875" style="6"/>
    <col min="11272" max="11272" width="8.09765625" style="6" bestFit="1" customWidth="1"/>
    <col min="11273" max="11273" width="7.796875" style="6"/>
    <col min="11274" max="11274" width="8.796875" style="6" bestFit="1" customWidth="1"/>
    <col min="11275" max="11275" width="7.796875" style="6"/>
    <col min="11276" max="11276" width="7.296875" style="6" bestFit="1" customWidth="1"/>
    <col min="11277" max="11277" width="7.796875" style="6"/>
    <col min="11278" max="11278" width="9.296875" style="6" bestFit="1" customWidth="1"/>
    <col min="11279" max="11279" width="6.796875" style="6" bestFit="1" customWidth="1"/>
    <col min="11280" max="11280" width="2" style="6" bestFit="1" customWidth="1"/>
    <col min="11281" max="11281" width="5.796875" style="6" customWidth="1"/>
    <col min="11282" max="11282" width="8.3984375" style="6" bestFit="1" customWidth="1"/>
    <col min="11283" max="11283" width="9.09765625" style="6" bestFit="1" customWidth="1"/>
    <col min="11284" max="11520" width="7.796875" style="6"/>
    <col min="11521" max="11521" width="7" style="6" bestFit="1" customWidth="1"/>
    <col min="11522" max="11522" width="35.296875" style="6" bestFit="1" customWidth="1"/>
    <col min="11523" max="11523" width="22" style="6" bestFit="1" customWidth="1"/>
    <col min="11524" max="11524" width="9" style="6" bestFit="1" customWidth="1"/>
    <col min="11525" max="11525" width="6.796875" style="6" bestFit="1" customWidth="1"/>
    <col min="11526" max="11526" width="9.3984375" style="6" bestFit="1" customWidth="1"/>
    <col min="11527" max="11527" width="7.796875" style="6"/>
    <col min="11528" max="11528" width="8.09765625" style="6" bestFit="1" customWidth="1"/>
    <col min="11529" max="11529" width="7.796875" style="6"/>
    <col min="11530" max="11530" width="8.796875" style="6" bestFit="1" customWidth="1"/>
    <col min="11531" max="11531" width="7.796875" style="6"/>
    <col min="11532" max="11532" width="7.296875" style="6" bestFit="1" customWidth="1"/>
    <col min="11533" max="11533" width="7.796875" style="6"/>
    <col min="11534" max="11534" width="9.296875" style="6" bestFit="1" customWidth="1"/>
    <col min="11535" max="11535" width="6.796875" style="6" bestFit="1" customWidth="1"/>
    <col min="11536" max="11536" width="2" style="6" bestFit="1" customWidth="1"/>
    <col min="11537" max="11537" width="5.796875" style="6" customWidth="1"/>
    <col min="11538" max="11538" width="8.3984375" style="6" bestFit="1" customWidth="1"/>
    <col min="11539" max="11539" width="9.09765625" style="6" bestFit="1" customWidth="1"/>
    <col min="11540" max="11776" width="7.796875" style="6"/>
    <col min="11777" max="11777" width="7" style="6" bestFit="1" customWidth="1"/>
    <col min="11778" max="11778" width="35.296875" style="6" bestFit="1" customWidth="1"/>
    <col min="11779" max="11779" width="22" style="6" bestFit="1" customWidth="1"/>
    <col min="11780" max="11780" width="9" style="6" bestFit="1" customWidth="1"/>
    <col min="11781" max="11781" width="6.796875" style="6" bestFit="1" customWidth="1"/>
    <col min="11782" max="11782" width="9.3984375" style="6" bestFit="1" customWidth="1"/>
    <col min="11783" max="11783" width="7.796875" style="6"/>
    <col min="11784" max="11784" width="8.09765625" style="6" bestFit="1" customWidth="1"/>
    <col min="11785" max="11785" width="7.796875" style="6"/>
    <col min="11786" max="11786" width="8.796875" style="6" bestFit="1" customWidth="1"/>
    <col min="11787" max="11787" width="7.796875" style="6"/>
    <col min="11788" max="11788" width="7.296875" style="6" bestFit="1" customWidth="1"/>
    <col min="11789" max="11789" width="7.796875" style="6"/>
    <col min="11790" max="11790" width="9.296875" style="6" bestFit="1" customWidth="1"/>
    <col min="11791" max="11791" width="6.796875" style="6" bestFit="1" customWidth="1"/>
    <col min="11792" max="11792" width="2" style="6" bestFit="1" customWidth="1"/>
    <col min="11793" max="11793" width="5.796875" style="6" customWidth="1"/>
    <col min="11794" max="11794" width="8.3984375" style="6" bestFit="1" customWidth="1"/>
    <col min="11795" max="11795" width="9.09765625" style="6" bestFit="1" customWidth="1"/>
    <col min="11796" max="12032" width="7.796875" style="6"/>
    <col min="12033" max="12033" width="7" style="6" bestFit="1" customWidth="1"/>
    <col min="12034" max="12034" width="35.296875" style="6" bestFit="1" customWidth="1"/>
    <col min="12035" max="12035" width="22" style="6" bestFit="1" customWidth="1"/>
    <col min="12036" max="12036" width="9" style="6" bestFit="1" customWidth="1"/>
    <col min="12037" max="12037" width="6.796875" style="6" bestFit="1" customWidth="1"/>
    <col min="12038" max="12038" width="9.3984375" style="6" bestFit="1" customWidth="1"/>
    <col min="12039" max="12039" width="7.796875" style="6"/>
    <col min="12040" max="12040" width="8.09765625" style="6" bestFit="1" customWidth="1"/>
    <col min="12041" max="12041" width="7.796875" style="6"/>
    <col min="12042" max="12042" width="8.796875" style="6" bestFit="1" customWidth="1"/>
    <col min="12043" max="12043" width="7.796875" style="6"/>
    <col min="12044" max="12044" width="7.296875" style="6" bestFit="1" customWidth="1"/>
    <col min="12045" max="12045" width="7.796875" style="6"/>
    <col min="12046" max="12046" width="9.296875" style="6" bestFit="1" customWidth="1"/>
    <col min="12047" max="12047" width="6.796875" style="6" bestFit="1" customWidth="1"/>
    <col min="12048" max="12048" width="2" style="6" bestFit="1" customWidth="1"/>
    <col min="12049" max="12049" width="5.796875" style="6" customWidth="1"/>
    <col min="12050" max="12050" width="8.3984375" style="6" bestFit="1" customWidth="1"/>
    <col min="12051" max="12051" width="9.09765625" style="6" bestFit="1" customWidth="1"/>
    <col min="12052" max="12288" width="7.796875" style="6"/>
    <col min="12289" max="12289" width="7" style="6" bestFit="1" customWidth="1"/>
    <col min="12290" max="12290" width="35.296875" style="6" bestFit="1" customWidth="1"/>
    <col min="12291" max="12291" width="22" style="6" bestFit="1" customWidth="1"/>
    <col min="12292" max="12292" width="9" style="6" bestFit="1" customWidth="1"/>
    <col min="12293" max="12293" width="6.796875" style="6" bestFit="1" customWidth="1"/>
    <col min="12294" max="12294" width="9.3984375" style="6" bestFit="1" customWidth="1"/>
    <col min="12295" max="12295" width="7.796875" style="6"/>
    <col min="12296" max="12296" width="8.09765625" style="6" bestFit="1" customWidth="1"/>
    <col min="12297" max="12297" width="7.796875" style="6"/>
    <col min="12298" max="12298" width="8.796875" style="6" bestFit="1" customWidth="1"/>
    <col min="12299" max="12299" width="7.796875" style="6"/>
    <col min="12300" max="12300" width="7.296875" style="6" bestFit="1" customWidth="1"/>
    <col min="12301" max="12301" width="7.796875" style="6"/>
    <col min="12302" max="12302" width="9.296875" style="6" bestFit="1" customWidth="1"/>
    <col min="12303" max="12303" width="6.796875" style="6" bestFit="1" customWidth="1"/>
    <col min="12304" max="12304" width="2" style="6" bestFit="1" customWidth="1"/>
    <col min="12305" max="12305" width="5.796875" style="6" customWidth="1"/>
    <col min="12306" max="12306" width="8.3984375" style="6" bestFit="1" customWidth="1"/>
    <col min="12307" max="12307" width="9.09765625" style="6" bestFit="1" customWidth="1"/>
    <col min="12308" max="12544" width="7.796875" style="6"/>
    <col min="12545" max="12545" width="7" style="6" bestFit="1" customWidth="1"/>
    <col min="12546" max="12546" width="35.296875" style="6" bestFit="1" customWidth="1"/>
    <col min="12547" max="12547" width="22" style="6" bestFit="1" customWidth="1"/>
    <col min="12548" max="12548" width="9" style="6" bestFit="1" customWidth="1"/>
    <col min="12549" max="12549" width="6.796875" style="6" bestFit="1" customWidth="1"/>
    <col min="12550" max="12550" width="9.3984375" style="6" bestFit="1" customWidth="1"/>
    <col min="12551" max="12551" width="7.796875" style="6"/>
    <col min="12552" max="12552" width="8.09765625" style="6" bestFit="1" customWidth="1"/>
    <col min="12553" max="12553" width="7.796875" style="6"/>
    <col min="12554" max="12554" width="8.796875" style="6" bestFit="1" customWidth="1"/>
    <col min="12555" max="12555" width="7.796875" style="6"/>
    <col min="12556" max="12556" width="7.296875" style="6" bestFit="1" customWidth="1"/>
    <col min="12557" max="12557" width="7.796875" style="6"/>
    <col min="12558" max="12558" width="9.296875" style="6" bestFit="1" customWidth="1"/>
    <col min="12559" max="12559" width="6.796875" style="6" bestFit="1" customWidth="1"/>
    <col min="12560" max="12560" width="2" style="6" bestFit="1" customWidth="1"/>
    <col min="12561" max="12561" width="5.796875" style="6" customWidth="1"/>
    <col min="12562" max="12562" width="8.3984375" style="6" bestFit="1" customWidth="1"/>
    <col min="12563" max="12563" width="9.09765625" style="6" bestFit="1" customWidth="1"/>
    <col min="12564" max="12800" width="7.796875" style="6"/>
    <col min="12801" max="12801" width="7" style="6" bestFit="1" customWidth="1"/>
    <col min="12802" max="12802" width="35.296875" style="6" bestFit="1" customWidth="1"/>
    <col min="12803" max="12803" width="22" style="6" bestFit="1" customWidth="1"/>
    <col min="12804" max="12804" width="9" style="6" bestFit="1" customWidth="1"/>
    <col min="12805" max="12805" width="6.796875" style="6" bestFit="1" customWidth="1"/>
    <col min="12806" max="12806" width="9.3984375" style="6" bestFit="1" customWidth="1"/>
    <col min="12807" max="12807" width="7.796875" style="6"/>
    <col min="12808" max="12808" width="8.09765625" style="6" bestFit="1" customWidth="1"/>
    <col min="12809" max="12809" width="7.796875" style="6"/>
    <col min="12810" max="12810" width="8.796875" style="6" bestFit="1" customWidth="1"/>
    <col min="12811" max="12811" width="7.796875" style="6"/>
    <col min="12812" max="12812" width="7.296875" style="6" bestFit="1" customWidth="1"/>
    <col min="12813" max="12813" width="7.796875" style="6"/>
    <col min="12814" max="12814" width="9.296875" style="6" bestFit="1" customWidth="1"/>
    <col min="12815" max="12815" width="6.796875" style="6" bestFit="1" customWidth="1"/>
    <col min="12816" max="12816" width="2" style="6" bestFit="1" customWidth="1"/>
    <col min="12817" max="12817" width="5.796875" style="6" customWidth="1"/>
    <col min="12818" max="12818" width="8.3984375" style="6" bestFit="1" customWidth="1"/>
    <col min="12819" max="12819" width="9.09765625" style="6" bestFit="1" customWidth="1"/>
    <col min="12820" max="13056" width="7.796875" style="6"/>
    <col min="13057" max="13057" width="7" style="6" bestFit="1" customWidth="1"/>
    <col min="13058" max="13058" width="35.296875" style="6" bestFit="1" customWidth="1"/>
    <col min="13059" max="13059" width="22" style="6" bestFit="1" customWidth="1"/>
    <col min="13060" max="13060" width="9" style="6" bestFit="1" customWidth="1"/>
    <col min="13061" max="13061" width="6.796875" style="6" bestFit="1" customWidth="1"/>
    <col min="13062" max="13062" width="9.3984375" style="6" bestFit="1" customWidth="1"/>
    <col min="13063" max="13063" width="7.796875" style="6"/>
    <col min="13064" max="13064" width="8.09765625" style="6" bestFit="1" customWidth="1"/>
    <col min="13065" max="13065" width="7.796875" style="6"/>
    <col min="13066" max="13066" width="8.796875" style="6" bestFit="1" customWidth="1"/>
    <col min="13067" max="13067" width="7.796875" style="6"/>
    <col min="13068" max="13068" width="7.296875" style="6" bestFit="1" customWidth="1"/>
    <col min="13069" max="13069" width="7.796875" style="6"/>
    <col min="13070" max="13070" width="9.296875" style="6" bestFit="1" customWidth="1"/>
    <col min="13071" max="13071" width="6.796875" style="6" bestFit="1" customWidth="1"/>
    <col min="13072" max="13072" width="2" style="6" bestFit="1" customWidth="1"/>
    <col min="13073" max="13073" width="5.796875" style="6" customWidth="1"/>
    <col min="13074" max="13074" width="8.3984375" style="6" bestFit="1" customWidth="1"/>
    <col min="13075" max="13075" width="9.09765625" style="6" bestFit="1" customWidth="1"/>
    <col min="13076" max="13312" width="7.796875" style="6"/>
    <col min="13313" max="13313" width="7" style="6" bestFit="1" customWidth="1"/>
    <col min="13314" max="13314" width="35.296875" style="6" bestFit="1" customWidth="1"/>
    <col min="13315" max="13315" width="22" style="6" bestFit="1" customWidth="1"/>
    <col min="13316" max="13316" width="9" style="6" bestFit="1" customWidth="1"/>
    <col min="13317" max="13317" width="6.796875" style="6" bestFit="1" customWidth="1"/>
    <col min="13318" max="13318" width="9.3984375" style="6" bestFit="1" customWidth="1"/>
    <col min="13319" max="13319" width="7.796875" style="6"/>
    <col min="13320" max="13320" width="8.09765625" style="6" bestFit="1" customWidth="1"/>
    <col min="13321" max="13321" width="7.796875" style="6"/>
    <col min="13322" max="13322" width="8.796875" style="6" bestFit="1" customWidth="1"/>
    <col min="13323" max="13323" width="7.796875" style="6"/>
    <col min="13324" max="13324" width="7.296875" style="6" bestFit="1" customWidth="1"/>
    <col min="13325" max="13325" width="7.796875" style="6"/>
    <col min="13326" max="13326" width="9.296875" style="6" bestFit="1" customWidth="1"/>
    <col min="13327" max="13327" width="6.796875" style="6" bestFit="1" customWidth="1"/>
    <col min="13328" max="13328" width="2" style="6" bestFit="1" customWidth="1"/>
    <col min="13329" max="13329" width="5.796875" style="6" customWidth="1"/>
    <col min="13330" max="13330" width="8.3984375" style="6" bestFit="1" customWidth="1"/>
    <col min="13331" max="13331" width="9.09765625" style="6" bestFit="1" customWidth="1"/>
    <col min="13332" max="13568" width="7.796875" style="6"/>
    <col min="13569" max="13569" width="7" style="6" bestFit="1" customWidth="1"/>
    <col min="13570" max="13570" width="35.296875" style="6" bestFit="1" customWidth="1"/>
    <col min="13571" max="13571" width="22" style="6" bestFit="1" customWidth="1"/>
    <col min="13572" max="13572" width="9" style="6" bestFit="1" customWidth="1"/>
    <col min="13573" max="13573" width="6.796875" style="6" bestFit="1" customWidth="1"/>
    <col min="13574" max="13574" width="9.3984375" style="6" bestFit="1" customWidth="1"/>
    <col min="13575" max="13575" width="7.796875" style="6"/>
    <col min="13576" max="13576" width="8.09765625" style="6" bestFit="1" customWidth="1"/>
    <col min="13577" max="13577" width="7.796875" style="6"/>
    <col min="13578" max="13578" width="8.796875" style="6" bestFit="1" customWidth="1"/>
    <col min="13579" max="13579" width="7.796875" style="6"/>
    <col min="13580" max="13580" width="7.296875" style="6" bestFit="1" customWidth="1"/>
    <col min="13581" max="13581" width="7.796875" style="6"/>
    <col min="13582" max="13582" width="9.296875" style="6" bestFit="1" customWidth="1"/>
    <col min="13583" max="13583" width="6.796875" style="6" bestFit="1" customWidth="1"/>
    <col min="13584" max="13584" width="2" style="6" bestFit="1" customWidth="1"/>
    <col min="13585" max="13585" width="5.796875" style="6" customWidth="1"/>
    <col min="13586" max="13586" width="8.3984375" style="6" bestFit="1" customWidth="1"/>
    <col min="13587" max="13587" width="9.09765625" style="6" bestFit="1" customWidth="1"/>
    <col min="13588" max="13824" width="7.796875" style="6"/>
    <col min="13825" max="13825" width="7" style="6" bestFit="1" customWidth="1"/>
    <col min="13826" max="13826" width="35.296875" style="6" bestFit="1" customWidth="1"/>
    <col min="13827" max="13827" width="22" style="6" bestFit="1" customWidth="1"/>
    <col min="13828" max="13828" width="9" style="6" bestFit="1" customWidth="1"/>
    <col min="13829" max="13829" width="6.796875" style="6" bestFit="1" customWidth="1"/>
    <col min="13830" max="13830" width="9.3984375" style="6" bestFit="1" customWidth="1"/>
    <col min="13831" max="13831" width="7.796875" style="6"/>
    <col min="13832" max="13832" width="8.09765625" style="6" bestFit="1" customWidth="1"/>
    <col min="13833" max="13833" width="7.796875" style="6"/>
    <col min="13834" max="13834" width="8.796875" style="6" bestFit="1" customWidth="1"/>
    <col min="13835" max="13835" width="7.796875" style="6"/>
    <col min="13836" max="13836" width="7.296875" style="6" bestFit="1" customWidth="1"/>
    <col min="13837" max="13837" width="7.796875" style="6"/>
    <col min="13838" max="13838" width="9.296875" style="6" bestFit="1" customWidth="1"/>
    <col min="13839" max="13839" width="6.796875" style="6" bestFit="1" customWidth="1"/>
    <col min="13840" max="13840" width="2" style="6" bestFit="1" customWidth="1"/>
    <col min="13841" max="13841" width="5.796875" style="6" customWidth="1"/>
    <col min="13842" max="13842" width="8.3984375" style="6" bestFit="1" customWidth="1"/>
    <col min="13843" max="13843" width="9.09765625" style="6" bestFit="1" customWidth="1"/>
    <col min="13844" max="14080" width="7.796875" style="6"/>
    <col min="14081" max="14081" width="7" style="6" bestFit="1" customWidth="1"/>
    <col min="14082" max="14082" width="35.296875" style="6" bestFit="1" customWidth="1"/>
    <col min="14083" max="14083" width="22" style="6" bestFit="1" customWidth="1"/>
    <col min="14084" max="14084" width="9" style="6" bestFit="1" customWidth="1"/>
    <col min="14085" max="14085" width="6.796875" style="6" bestFit="1" customWidth="1"/>
    <col min="14086" max="14086" width="9.3984375" style="6" bestFit="1" customWidth="1"/>
    <col min="14087" max="14087" width="7.796875" style="6"/>
    <col min="14088" max="14088" width="8.09765625" style="6" bestFit="1" customWidth="1"/>
    <col min="14089" max="14089" width="7.796875" style="6"/>
    <col min="14090" max="14090" width="8.796875" style="6" bestFit="1" customWidth="1"/>
    <col min="14091" max="14091" width="7.796875" style="6"/>
    <col min="14092" max="14092" width="7.296875" style="6" bestFit="1" customWidth="1"/>
    <col min="14093" max="14093" width="7.796875" style="6"/>
    <col min="14094" max="14094" width="9.296875" style="6" bestFit="1" customWidth="1"/>
    <col min="14095" max="14095" width="6.796875" style="6" bestFit="1" customWidth="1"/>
    <col min="14096" max="14096" width="2" style="6" bestFit="1" customWidth="1"/>
    <col min="14097" max="14097" width="5.796875" style="6" customWidth="1"/>
    <col min="14098" max="14098" width="8.3984375" style="6" bestFit="1" customWidth="1"/>
    <col min="14099" max="14099" width="9.09765625" style="6" bestFit="1" customWidth="1"/>
    <col min="14100" max="14336" width="7.796875" style="6"/>
    <col min="14337" max="14337" width="7" style="6" bestFit="1" customWidth="1"/>
    <col min="14338" max="14338" width="35.296875" style="6" bestFit="1" customWidth="1"/>
    <col min="14339" max="14339" width="22" style="6" bestFit="1" customWidth="1"/>
    <col min="14340" max="14340" width="9" style="6" bestFit="1" customWidth="1"/>
    <col min="14341" max="14341" width="6.796875" style="6" bestFit="1" customWidth="1"/>
    <col min="14342" max="14342" width="9.3984375" style="6" bestFit="1" customWidth="1"/>
    <col min="14343" max="14343" width="7.796875" style="6"/>
    <col min="14344" max="14344" width="8.09765625" style="6" bestFit="1" customWidth="1"/>
    <col min="14345" max="14345" width="7.796875" style="6"/>
    <col min="14346" max="14346" width="8.796875" style="6" bestFit="1" customWidth="1"/>
    <col min="14347" max="14347" width="7.796875" style="6"/>
    <col min="14348" max="14348" width="7.296875" style="6" bestFit="1" customWidth="1"/>
    <col min="14349" max="14349" width="7.796875" style="6"/>
    <col min="14350" max="14350" width="9.296875" style="6" bestFit="1" customWidth="1"/>
    <col min="14351" max="14351" width="6.796875" style="6" bestFit="1" customWidth="1"/>
    <col min="14352" max="14352" width="2" style="6" bestFit="1" customWidth="1"/>
    <col min="14353" max="14353" width="5.796875" style="6" customWidth="1"/>
    <col min="14354" max="14354" width="8.3984375" style="6" bestFit="1" customWidth="1"/>
    <col min="14355" max="14355" width="9.09765625" style="6" bestFit="1" customWidth="1"/>
    <col min="14356" max="14592" width="7.796875" style="6"/>
    <col min="14593" max="14593" width="7" style="6" bestFit="1" customWidth="1"/>
    <col min="14594" max="14594" width="35.296875" style="6" bestFit="1" customWidth="1"/>
    <col min="14595" max="14595" width="22" style="6" bestFit="1" customWidth="1"/>
    <col min="14596" max="14596" width="9" style="6" bestFit="1" customWidth="1"/>
    <col min="14597" max="14597" width="6.796875" style="6" bestFit="1" customWidth="1"/>
    <col min="14598" max="14598" width="9.3984375" style="6" bestFit="1" customWidth="1"/>
    <col min="14599" max="14599" width="7.796875" style="6"/>
    <col min="14600" max="14600" width="8.09765625" style="6" bestFit="1" customWidth="1"/>
    <col min="14601" max="14601" width="7.796875" style="6"/>
    <col min="14602" max="14602" width="8.796875" style="6" bestFit="1" customWidth="1"/>
    <col min="14603" max="14603" width="7.796875" style="6"/>
    <col min="14604" max="14604" width="7.296875" style="6" bestFit="1" customWidth="1"/>
    <col min="14605" max="14605" width="7.796875" style="6"/>
    <col min="14606" max="14606" width="9.296875" style="6" bestFit="1" customWidth="1"/>
    <col min="14607" max="14607" width="6.796875" style="6" bestFit="1" customWidth="1"/>
    <col min="14608" max="14608" width="2" style="6" bestFit="1" customWidth="1"/>
    <col min="14609" max="14609" width="5.796875" style="6" customWidth="1"/>
    <col min="14610" max="14610" width="8.3984375" style="6" bestFit="1" customWidth="1"/>
    <col min="14611" max="14611" width="9.09765625" style="6" bestFit="1" customWidth="1"/>
    <col min="14612" max="14848" width="7.796875" style="6"/>
    <col min="14849" max="14849" width="7" style="6" bestFit="1" customWidth="1"/>
    <col min="14850" max="14850" width="35.296875" style="6" bestFit="1" customWidth="1"/>
    <col min="14851" max="14851" width="22" style="6" bestFit="1" customWidth="1"/>
    <col min="14852" max="14852" width="9" style="6" bestFit="1" customWidth="1"/>
    <col min="14853" max="14853" width="6.796875" style="6" bestFit="1" customWidth="1"/>
    <col min="14854" max="14854" width="9.3984375" style="6" bestFit="1" customWidth="1"/>
    <col min="14855" max="14855" width="7.796875" style="6"/>
    <col min="14856" max="14856" width="8.09765625" style="6" bestFit="1" customWidth="1"/>
    <col min="14857" max="14857" width="7.796875" style="6"/>
    <col min="14858" max="14858" width="8.796875" style="6" bestFit="1" customWidth="1"/>
    <col min="14859" max="14859" width="7.796875" style="6"/>
    <col min="14860" max="14860" width="7.296875" style="6" bestFit="1" customWidth="1"/>
    <col min="14861" max="14861" width="7.796875" style="6"/>
    <col min="14862" max="14862" width="9.296875" style="6" bestFit="1" customWidth="1"/>
    <col min="14863" max="14863" width="6.796875" style="6" bestFit="1" customWidth="1"/>
    <col min="14864" max="14864" width="2" style="6" bestFit="1" customWidth="1"/>
    <col min="14865" max="14865" width="5.796875" style="6" customWidth="1"/>
    <col min="14866" max="14866" width="8.3984375" style="6" bestFit="1" customWidth="1"/>
    <col min="14867" max="14867" width="9.09765625" style="6" bestFit="1" customWidth="1"/>
    <col min="14868" max="15104" width="7.796875" style="6"/>
    <col min="15105" max="15105" width="7" style="6" bestFit="1" customWidth="1"/>
    <col min="15106" max="15106" width="35.296875" style="6" bestFit="1" customWidth="1"/>
    <col min="15107" max="15107" width="22" style="6" bestFit="1" customWidth="1"/>
    <col min="15108" max="15108" width="9" style="6" bestFit="1" customWidth="1"/>
    <col min="15109" max="15109" width="6.796875" style="6" bestFit="1" customWidth="1"/>
    <col min="15110" max="15110" width="9.3984375" style="6" bestFit="1" customWidth="1"/>
    <col min="15111" max="15111" width="7.796875" style="6"/>
    <col min="15112" max="15112" width="8.09765625" style="6" bestFit="1" customWidth="1"/>
    <col min="15113" max="15113" width="7.796875" style="6"/>
    <col min="15114" max="15114" width="8.796875" style="6" bestFit="1" customWidth="1"/>
    <col min="15115" max="15115" width="7.796875" style="6"/>
    <col min="15116" max="15116" width="7.296875" style="6" bestFit="1" customWidth="1"/>
    <col min="15117" max="15117" width="7.796875" style="6"/>
    <col min="15118" max="15118" width="9.296875" style="6" bestFit="1" customWidth="1"/>
    <col min="15119" max="15119" width="6.796875" style="6" bestFit="1" customWidth="1"/>
    <col min="15120" max="15120" width="2" style="6" bestFit="1" customWidth="1"/>
    <col min="15121" max="15121" width="5.796875" style="6" customWidth="1"/>
    <col min="15122" max="15122" width="8.3984375" style="6" bestFit="1" customWidth="1"/>
    <col min="15123" max="15123" width="9.09765625" style="6" bestFit="1" customWidth="1"/>
    <col min="15124" max="15360" width="7.796875" style="6"/>
    <col min="15361" max="15361" width="7" style="6" bestFit="1" customWidth="1"/>
    <col min="15362" max="15362" width="35.296875" style="6" bestFit="1" customWidth="1"/>
    <col min="15363" max="15363" width="22" style="6" bestFit="1" customWidth="1"/>
    <col min="15364" max="15364" width="9" style="6" bestFit="1" customWidth="1"/>
    <col min="15365" max="15365" width="6.796875" style="6" bestFit="1" customWidth="1"/>
    <col min="15366" max="15366" width="9.3984375" style="6" bestFit="1" customWidth="1"/>
    <col min="15367" max="15367" width="7.796875" style="6"/>
    <col min="15368" max="15368" width="8.09765625" style="6" bestFit="1" customWidth="1"/>
    <col min="15369" max="15369" width="7.796875" style="6"/>
    <col min="15370" max="15370" width="8.796875" style="6" bestFit="1" customWidth="1"/>
    <col min="15371" max="15371" width="7.796875" style="6"/>
    <col min="15372" max="15372" width="7.296875" style="6" bestFit="1" customWidth="1"/>
    <col min="15373" max="15373" width="7.796875" style="6"/>
    <col min="15374" max="15374" width="9.296875" style="6" bestFit="1" customWidth="1"/>
    <col min="15375" max="15375" width="6.796875" style="6" bestFit="1" customWidth="1"/>
    <col min="15376" max="15376" width="2" style="6" bestFit="1" customWidth="1"/>
    <col min="15377" max="15377" width="5.796875" style="6" customWidth="1"/>
    <col min="15378" max="15378" width="8.3984375" style="6" bestFit="1" customWidth="1"/>
    <col min="15379" max="15379" width="9.09765625" style="6" bestFit="1" customWidth="1"/>
    <col min="15380" max="15616" width="7.796875" style="6"/>
    <col min="15617" max="15617" width="7" style="6" bestFit="1" customWidth="1"/>
    <col min="15618" max="15618" width="35.296875" style="6" bestFit="1" customWidth="1"/>
    <col min="15619" max="15619" width="22" style="6" bestFit="1" customWidth="1"/>
    <col min="15620" max="15620" width="9" style="6" bestFit="1" customWidth="1"/>
    <col min="15621" max="15621" width="6.796875" style="6" bestFit="1" customWidth="1"/>
    <col min="15622" max="15622" width="9.3984375" style="6" bestFit="1" customWidth="1"/>
    <col min="15623" max="15623" width="7.796875" style="6"/>
    <col min="15624" max="15624" width="8.09765625" style="6" bestFit="1" customWidth="1"/>
    <col min="15625" max="15625" width="7.796875" style="6"/>
    <col min="15626" max="15626" width="8.796875" style="6" bestFit="1" customWidth="1"/>
    <col min="15627" max="15627" width="7.796875" style="6"/>
    <col min="15628" max="15628" width="7.296875" style="6" bestFit="1" customWidth="1"/>
    <col min="15629" max="15629" width="7.796875" style="6"/>
    <col min="15630" max="15630" width="9.296875" style="6" bestFit="1" customWidth="1"/>
    <col min="15631" max="15631" width="6.796875" style="6" bestFit="1" customWidth="1"/>
    <col min="15632" max="15632" width="2" style="6" bestFit="1" customWidth="1"/>
    <col min="15633" max="15633" width="5.796875" style="6" customWidth="1"/>
    <col min="15634" max="15634" width="8.3984375" style="6" bestFit="1" customWidth="1"/>
    <col min="15635" max="15635" width="9.09765625" style="6" bestFit="1" customWidth="1"/>
    <col min="15636" max="15872" width="7.796875" style="6"/>
    <col min="15873" max="15873" width="7" style="6" bestFit="1" customWidth="1"/>
    <col min="15874" max="15874" width="35.296875" style="6" bestFit="1" customWidth="1"/>
    <col min="15875" max="15875" width="22" style="6" bestFit="1" customWidth="1"/>
    <col min="15876" max="15876" width="9" style="6" bestFit="1" customWidth="1"/>
    <col min="15877" max="15877" width="6.796875" style="6" bestFit="1" customWidth="1"/>
    <col min="15878" max="15878" width="9.3984375" style="6" bestFit="1" customWidth="1"/>
    <col min="15879" max="15879" width="7.796875" style="6"/>
    <col min="15880" max="15880" width="8.09765625" style="6" bestFit="1" customWidth="1"/>
    <col min="15881" max="15881" width="7.796875" style="6"/>
    <col min="15882" max="15882" width="8.796875" style="6" bestFit="1" customWidth="1"/>
    <col min="15883" max="15883" width="7.796875" style="6"/>
    <col min="15884" max="15884" width="7.296875" style="6" bestFit="1" customWidth="1"/>
    <col min="15885" max="15885" width="7.796875" style="6"/>
    <col min="15886" max="15886" width="9.296875" style="6" bestFit="1" customWidth="1"/>
    <col min="15887" max="15887" width="6.796875" style="6" bestFit="1" customWidth="1"/>
    <col min="15888" max="15888" width="2" style="6" bestFit="1" customWidth="1"/>
    <col min="15889" max="15889" width="5.796875" style="6" customWidth="1"/>
    <col min="15890" max="15890" width="8.3984375" style="6" bestFit="1" customWidth="1"/>
    <col min="15891" max="15891" width="9.09765625" style="6" bestFit="1" customWidth="1"/>
    <col min="15892" max="16128" width="7.796875" style="6"/>
    <col min="16129" max="16129" width="7" style="6" bestFit="1" customWidth="1"/>
    <col min="16130" max="16130" width="35.296875" style="6" bestFit="1" customWidth="1"/>
    <col min="16131" max="16131" width="22" style="6" bestFit="1" customWidth="1"/>
    <col min="16132" max="16132" width="9" style="6" bestFit="1" customWidth="1"/>
    <col min="16133" max="16133" width="6.796875" style="6" bestFit="1" customWidth="1"/>
    <col min="16134" max="16134" width="9.3984375" style="6" bestFit="1" customWidth="1"/>
    <col min="16135" max="16135" width="7.796875" style="6"/>
    <col min="16136" max="16136" width="8.09765625" style="6" bestFit="1" customWidth="1"/>
    <col min="16137" max="16137" width="7.796875" style="6"/>
    <col min="16138" max="16138" width="8.796875" style="6" bestFit="1" customWidth="1"/>
    <col min="16139" max="16139" width="7.796875" style="6"/>
    <col min="16140" max="16140" width="7.296875" style="6" bestFit="1" customWidth="1"/>
    <col min="16141" max="16141" width="7.796875" style="6"/>
    <col min="16142" max="16142" width="9.296875" style="6" bestFit="1" customWidth="1"/>
    <col min="16143" max="16143" width="6.796875" style="6" bestFit="1" customWidth="1"/>
    <col min="16144" max="16144" width="2" style="6" bestFit="1" customWidth="1"/>
    <col min="16145" max="16145" width="5.796875" style="6" customWidth="1"/>
    <col min="16146" max="16146" width="8.3984375" style="6" bestFit="1" customWidth="1"/>
    <col min="16147" max="16147" width="9.09765625" style="6" bestFit="1" customWidth="1"/>
    <col min="16148" max="16384" width="7.796875" style="6"/>
  </cols>
  <sheetData>
    <row r="1" spans="1:18" s="15" customFormat="1" x14ac:dyDescent="0.35">
      <c r="A1" s="27" t="s">
        <v>275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R1" s="30"/>
    </row>
    <row r="2" spans="1:18" s="15" customFormat="1" x14ac:dyDescent="0.35">
      <c r="A2" s="27" t="s">
        <v>270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R2" s="30"/>
    </row>
    <row r="3" spans="1:18" s="15" customFormat="1" x14ac:dyDescent="0.35">
      <c r="D3" s="31"/>
      <c r="F3" s="31"/>
      <c r="H3" s="31"/>
      <c r="J3" s="31"/>
      <c r="R3" s="30"/>
    </row>
    <row r="4" spans="1:18" s="15" customFormat="1" x14ac:dyDescent="0.35">
      <c r="B4" s="15" t="s">
        <v>0</v>
      </c>
      <c r="C4" s="15" t="s">
        <v>1</v>
      </c>
      <c r="D4" s="31" t="s">
        <v>2</v>
      </c>
      <c r="E4" s="15" t="s">
        <v>3</v>
      </c>
      <c r="F4" s="31" t="s">
        <v>4</v>
      </c>
      <c r="G4" s="15" t="s">
        <v>3</v>
      </c>
      <c r="H4" s="31" t="s">
        <v>5</v>
      </c>
      <c r="I4" s="15" t="s">
        <v>3</v>
      </c>
      <c r="J4" s="31" t="s">
        <v>6</v>
      </c>
      <c r="K4" s="15" t="s">
        <v>3</v>
      </c>
      <c r="L4" s="31" t="s">
        <v>7</v>
      </c>
      <c r="M4" s="15" t="s">
        <v>3</v>
      </c>
      <c r="N4" s="15" t="s">
        <v>8</v>
      </c>
      <c r="O4" s="15" t="s">
        <v>3</v>
      </c>
      <c r="P4" s="31"/>
      <c r="Q4" s="31"/>
      <c r="R4" s="30"/>
    </row>
    <row r="5" spans="1:18" x14ac:dyDescent="0.35">
      <c r="L5" s="16"/>
      <c r="P5" s="31"/>
      <c r="Q5" s="16"/>
    </row>
    <row r="6" spans="1:18" x14ac:dyDescent="0.35">
      <c r="B6" s="15" t="s">
        <v>35</v>
      </c>
      <c r="L6" s="16"/>
      <c r="P6" s="31"/>
      <c r="Q6" s="16"/>
    </row>
    <row r="7" spans="1:18" x14ac:dyDescent="0.35">
      <c r="A7" s="6"/>
      <c r="L7" s="16"/>
    </row>
    <row r="8" spans="1:18" x14ac:dyDescent="0.35">
      <c r="A8" s="8">
        <v>21</v>
      </c>
      <c r="B8" s="9" t="s">
        <v>70</v>
      </c>
      <c r="C8" s="9" t="s">
        <v>121</v>
      </c>
      <c r="D8" s="17">
        <v>12.7</v>
      </c>
      <c r="E8" s="12">
        <f t="shared" ref="E8:E14" si="0">RANK(D8,D$8:D$14)</f>
        <v>5</v>
      </c>
      <c r="F8" s="17">
        <v>12.45</v>
      </c>
      <c r="G8" s="12">
        <f t="shared" ref="G8:G14" si="1">RANK(F8,F$8:F$14)</f>
        <v>1</v>
      </c>
      <c r="H8" s="17">
        <v>11.15</v>
      </c>
      <c r="I8" s="12">
        <f t="shared" ref="I8:I14" si="2">RANK(H8,H$8:H$14)</f>
        <v>4</v>
      </c>
      <c r="J8" s="17">
        <v>11.25</v>
      </c>
      <c r="K8" s="12">
        <f t="shared" ref="K8:K14" si="3">RANK(J8,J$8:J$14)</f>
        <v>2</v>
      </c>
      <c r="L8" s="17">
        <v>12.85</v>
      </c>
      <c r="M8" s="12">
        <f t="shared" ref="M8:M14" si="4">RANK(L8,L$8:L$14)</f>
        <v>3</v>
      </c>
      <c r="N8" s="38">
        <f t="shared" ref="N8:N14" si="5">D8+F8+H8+J8+L8</f>
        <v>60.4</v>
      </c>
      <c r="O8" s="34">
        <f t="shared" ref="O8:O14" si="6">RANK(N8,N$8:N$14)</f>
        <v>1</v>
      </c>
      <c r="P8" s="35" t="str">
        <f t="shared" ref="P8:P14" si="7">IF(N8&lt;50,"F",(IF(N8&lt;55,"P",(IF(N8&lt;60,"C","D")))))</f>
        <v>D</v>
      </c>
      <c r="Q8" s="18"/>
    </row>
    <row r="9" spans="1:18" x14ac:dyDescent="0.35">
      <c r="A9" s="8">
        <v>20</v>
      </c>
      <c r="B9" s="9" t="s">
        <v>72</v>
      </c>
      <c r="C9" s="9" t="s">
        <v>120</v>
      </c>
      <c r="D9" s="17">
        <v>12.75</v>
      </c>
      <c r="E9" s="12">
        <f t="shared" si="0"/>
        <v>4</v>
      </c>
      <c r="F9" s="17">
        <v>12.1</v>
      </c>
      <c r="G9" s="12">
        <f t="shared" si="1"/>
        <v>2</v>
      </c>
      <c r="H9" s="17">
        <v>11.25</v>
      </c>
      <c r="I9" s="12">
        <f t="shared" si="2"/>
        <v>2</v>
      </c>
      <c r="J9" s="17">
        <v>10.6</v>
      </c>
      <c r="K9" s="12">
        <f t="shared" si="3"/>
        <v>4</v>
      </c>
      <c r="L9" s="17">
        <v>12.5</v>
      </c>
      <c r="M9" s="12">
        <f t="shared" si="4"/>
        <v>4</v>
      </c>
      <c r="N9" s="38">
        <f t="shared" si="5"/>
        <v>59.2</v>
      </c>
      <c r="O9" s="34">
        <f t="shared" si="6"/>
        <v>2</v>
      </c>
      <c r="P9" s="35" t="str">
        <f t="shared" si="7"/>
        <v>C</v>
      </c>
      <c r="Q9" s="18"/>
    </row>
    <row r="10" spans="1:18" x14ac:dyDescent="0.35">
      <c r="A10" s="8">
        <v>19</v>
      </c>
      <c r="B10" s="9" t="s">
        <v>61</v>
      </c>
      <c r="C10" s="9" t="s">
        <v>268</v>
      </c>
      <c r="D10" s="17">
        <v>12.8</v>
      </c>
      <c r="E10" s="12">
        <f t="shared" si="0"/>
        <v>3</v>
      </c>
      <c r="F10" s="17">
        <v>9</v>
      </c>
      <c r="G10" s="12">
        <f t="shared" si="1"/>
        <v>4</v>
      </c>
      <c r="H10" s="17">
        <v>11.5</v>
      </c>
      <c r="I10" s="12">
        <f t="shared" si="2"/>
        <v>1</v>
      </c>
      <c r="J10" s="17">
        <v>11</v>
      </c>
      <c r="K10" s="12">
        <f t="shared" si="3"/>
        <v>3</v>
      </c>
      <c r="L10" s="17">
        <v>12.1</v>
      </c>
      <c r="M10" s="12">
        <f t="shared" si="4"/>
        <v>6</v>
      </c>
      <c r="N10" s="38">
        <f t="shared" si="5"/>
        <v>56.4</v>
      </c>
      <c r="O10" s="34">
        <f t="shared" si="6"/>
        <v>3</v>
      </c>
      <c r="P10" s="35" t="str">
        <f t="shared" si="7"/>
        <v>C</v>
      </c>
      <c r="Q10" s="18"/>
    </row>
    <row r="11" spans="1:18" x14ac:dyDescent="0.35">
      <c r="A11" s="8">
        <v>18</v>
      </c>
      <c r="B11" s="9" t="s">
        <v>77</v>
      </c>
      <c r="C11" s="9" t="s">
        <v>87</v>
      </c>
      <c r="D11" s="17">
        <v>13.05</v>
      </c>
      <c r="E11" s="12">
        <f t="shared" si="0"/>
        <v>1</v>
      </c>
      <c r="F11" s="17">
        <v>5.5</v>
      </c>
      <c r="G11" s="12">
        <f t="shared" si="1"/>
        <v>6</v>
      </c>
      <c r="H11" s="17">
        <v>11</v>
      </c>
      <c r="I11" s="12">
        <f t="shared" si="2"/>
        <v>5</v>
      </c>
      <c r="J11" s="17">
        <v>12.15</v>
      </c>
      <c r="K11" s="12">
        <f t="shared" si="3"/>
        <v>1</v>
      </c>
      <c r="L11" s="17">
        <v>12.9</v>
      </c>
      <c r="M11" s="12">
        <f t="shared" si="4"/>
        <v>2</v>
      </c>
      <c r="N11" s="38">
        <f t="shared" si="5"/>
        <v>54.6</v>
      </c>
      <c r="O11" s="34">
        <f t="shared" si="6"/>
        <v>4</v>
      </c>
      <c r="P11" s="35" t="str">
        <f t="shared" si="7"/>
        <v>P</v>
      </c>
      <c r="Q11" s="18"/>
    </row>
    <row r="12" spans="1:18" x14ac:dyDescent="0.35">
      <c r="A12" s="8">
        <v>22</v>
      </c>
      <c r="B12" s="9" t="s">
        <v>79</v>
      </c>
      <c r="C12" s="9" t="s">
        <v>25</v>
      </c>
      <c r="D12" s="17">
        <v>12.15</v>
      </c>
      <c r="E12" s="12">
        <f t="shared" si="0"/>
        <v>6</v>
      </c>
      <c r="F12" s="17">
        <v>11.05</v>
      </c>
      <c r="G12" s="12">
        <f t="shared" si="1"/>
        <v>3</v>
      </c>
      <c r="H12" s="17">
        <v>9</v>
      </c>
      <c r="I12" s="12">
        <f t="shared" si="2"/>
        <v>7</v>
      </c>
      <c r="J12" s="17">
        <v>9.9</v>
      </c>
      <c r="K12" s="12">
        <f t="shared" si="3"/>
        <v>6</v>
      </c>
      <c r="L12" s="17">
        <v>12.25</v>
      </c>
      <c r="M12" s="12">
        <f t="shared" si="4"/>
        <v>5</v>
      </c>
      <c r="N12" s="38">
        <f t="shared" si="5"/>
        <v>54.35</v>
      </c>
      <c r="O12" s="34">
        <f t="shared" si="6"/>
        <v>5</v>
      </c>
      <c r="P12" s="35" t="str">
        <f t="shared" si="7"/>
        <v>P</v>
      </c>
      <c r="Q12" s="18"/>
    </row>
    <row r="13" spans="1:18" x14ac:dyDescent="0.35">
      <c r="A13" s="8" t="s">
        <v>33</v>
      </c>
      <c r="B13" s="9" t="s">
        <v>75</v>
      </c>
      <c r="C13" s="9" t="s">
        <v>87</v>
      </c>
      <c r="D13" s="17">
        <v>11.85</v>
      </c>
      <c r="E13" s="12">
        <f t="shared" si="0"/>
        <v>7</v>
      </c>
      <c r="F13" s="17">
        <v>7.25</v>
      </c>
      <c r="G13" s="12">
        <f t="shared" si="1"/>
        <v>5</v>
      </c>
      <c r="H13" s="17">
        <v>11.25</v>
      </c>
      <c r="I13" s="12">
        <f t="shared" si="2"/>
        <v>2</v>
      </c>
      <c r="J13" s="17">
        <v>10.35</v>
      </c>
      <c r="K13" s="12">
        <f t="shared" si="3"/>
        <v>5</v>
      </c>
      <c r="L13" s="17">
        <v>13.1</v>
      </c>
      <c r="M13" s="12">
        <f t="shared" si="4"/>
        <v>1</v>
      </c>
      <c r="N13" s="38">
        <f t="shared" si="5"/>
        <v>53.800000000000004</v>
      </c>
      <c r="O13" s="34">
        <f t="shared" si="6"/>
        <v>6</v>
      </c>
      <c r="P13" s="35" t="str">
        <f t="shared" si="7"/>
        <v>P</v>
      </c>
      <c r="Q13" s="18"/>
    </row>
    <row r="14" spans="1:18" x14ac:dyDescent="0.35">
      <c r="A14" s="8" t="s">
        <v>119</v>
      </c>
      <c r="B14" s="9" t="s">
        <v>65</v>
      </c>
      <c r="C14" s="9" t="s">
        <v>264</v>
      </c>
      <c r="D14" s="17">
        <v>13.05</v>
      </c>
      <c r="E14" s="12">
        <f t="shared" si="0"/>
        <v>1</v>
      </c>
      <c r="F14" s="17">
        <v>0.7</v>
      </c>
      <c r="G14" s="12">
        <f t="shared" si="1"/>
        <v>7</v>
      </c>
      <c r="H14" s="17">
        <v>9.9499999999999993</v>
      </c>
      <c r="I14" s="12">
        <f t="shared" si="2"/>
        <v>6</v>
      </c>
      <c r="J14" s="17">
        <v>7.8</v>
      </c>
      <c r="K14" s="12">
        <f t="shared" si="3"/>
        <v>7</v>
      </c>
      <c r="L14" s="17">
        <v>12</v>
      </c>
      <c r="M14" s="12">
        <f t="shared" si="4"/>
        <v>7</v>
      </c>
      <c r="N14" s="38">
        <f t="shared" si="5"/>
        <v>43.5</v>
      </c>
      <c r="O14" s="34">
        <f t="shared" si="6"/>
        <v>7</v>
      </c>
      <c r="P14" s="35" t="str">
        <f t="shared" si="7"/>
        <v>F</v>
      </c>
      <c r="Q14" s="18"/>
    </row>
    <row r="15" spans="1:18" x14ac:dyDescent="0.35">
      <c r="L15" s="16"/>
    </row>
    <row r="16" spans="1:18" x14ac:dyDescent="0.35">
      <c r="B16" s="15" t="s">
        <v>60</v>
      </c>
      <c r="L16" s="16"/>
      <c r="P16" s="31"/>
    </row>
    <row r="17" spans="1:16" x14ac:dyDescent="0.35">
      <c r="A17" s="6"/>
      <c r="L17" s="16"/>
    </row>
    <row r="18" spans="1:16" x14ac:dyDescent="0.35">
      <c r="A18" s="8" t="s">
        <v>170</v>
      </c>
      <c r="B18" s="9" t="s">
        <v>101</v>
      </c>
      <c r="C18" s="9" t="s">
        <v>129</v>
      </c>
      <c r="D18" s="17">
        <v>13.9</v>
      </c>
      <c r="E18" s="12">
        <f t="shared" ref="E18:E34" si="8">RANK(D18,D$18:D$34)</f>
        <v>1</v>
      </c>
      <c r="F18" s="17">
        <v>13</v>
      </c>
      <c r="G18" s="12">
        <f t="shared" ref="G18:G34" si="9">RANK(F18,F$18:F$34)</f>
        <v>3</v>
      </c>
      <c r="H18" s="17">
        <v>12.2</v>
      </c>
      <c r="I18" s="12">
        <f t="shared" ref="I18:I34" si="10">RANK(H18,H$18:H$34)</f>
        <v>1</v>
      </c>
      <c r="J18" s="17">
        <v>11.4</v>
      </c>
      <c r="K18" s="12">
        <f t="shared" ref="K18:K34" si="11">RANK(J18,J$18:J$34)</f>
        <v>7</v>
      </c>
      <c r="L18" s="17">
        <v>12.9</v>
      </c>
      <c r="M18" s="12">
        <f t="shared" ref="M18:M34" si="12">RANK(L18,L$18:L$34)</f>
        <v>4</v>
      </c>
      <c r="N18" s="38">
        <f t="shared" ref="N18:N34" si="13">D18+F18+H18+J18+L18</f>
        <v>63.399999999999991</v>
      </c>
      <c r="O18" s="34">
        <f t="shared" ref="O18:O34" si="14">RANK(N18,N$18:N$34)</f>
        <v>1</v>
      </c>
      <c r="P18" s="35" t="str">
        <f t="shared" ref="P18:P34" si="15">IF(N18&lt;50,"F",(IF(N18&lt;55,"P",(IF(N18&lt;60,"C","D")))))</f>
        <v>D</v>
      </c>
    </row>
    <row r="19" spans="1:16" x14ac:dyDescent="0.35">
      <c r="A19" s="8" t="s">
        <v>173</v>
      </c>
      <c r="B19" s="9" t="s">
        <v>89</v>
      </c>
      <c r="C19" s="9" t="s">
        <v>87</v>
      </c>
      <c r="D19" s="17">
        <v>13.9</v>
      </c>
      <c r="E19" s="12">
        <f t="shared" si="8"/>
        <v>1</v>
      </c>
      <c r="F19" s="17">
        <v>13.2</v>
      </c>
      <c r="G19" s="12">
        <f t="shared" si="9"/>
        <v>1</v>
      </c>
      <c r="H19" s="17">
        <v>11.15</v>
      </c>
      <c r="I19" s="12">
        <f t="shared" si="10"/>
        <v>3</v>
      </c>
      <c r="J19" s="17">
        <v>11.95</v>
      </c>
      <c r="K19" s="12">
        <f t="shared" si="11"/>
        <v>1</v>
      </c>
      <c r="L19" s="17">
        <v>12.95</v>
      </c>
      <c r="M19" s="12">
        <f t="shared" si="12"/>
        <v>3</v>
      </c>
      <c r="N19" s="38">
        <f t="shared" si="13"/>
        <v>63.150000000000006</v>
      </c>
      <c r="O19" s="34">
        <f t="shared" si="14"/>
        <v>2</v>
      </c>
      <c r="P19" s="35" t="str">
        <f t="shared" si="15"/>
        <v>D</v>
      </c>
    </row>
    <row r="20" spans="1:16" x14ac:dyDescent="0.35">
      <c r="A20" s="8" t="s">
        <v>88</v>
      </c>
      <c r="B20" s="9" t="s">
        <v>169</v>
      </c>
      <c r="C20" s="9" t="s">
        <v>121</v>
      </c>
      <c r="D20" s="17">
        <v>12.9</v>
      </c>
      <c r="E20" s="12">
        <f t="shared" si="8"/>
        <v>13</v>
      </c>
      <c r="F20" s="17">
        <v>13.2</v>
      </c>
      <c r="G20" s="12">
        <f t="shared" si="9"/>
        <v>1</v>
      </c>
      <c r="H20" s="17">
        <v>11.05</v>
      </c>
      <c r="I20" s="12">
        <f t="shared" si="10"/>
        <v>4</v>
      </c>
      <c r="J20" s="17">
        <v>11.9</v>
      </c>
      <c r="K20" s="12">
        <f t="shared" si="11"/>
        <v>2</v>
      </c>
      <c r="L20" s="17">
        <v>12.65</v>
      </c>
      <c r="M20" s="12">
        <f t="shared" si="12"/>
        <v>7</v>
      </c>
      <c r="N20" s="38">
        <f t="shared" si="13"/>
        <v>61.7</v>
      </c>
      <c r="O20" s="34">
        <f t="shared" si="14"/>
        <v>3</v>
      </c>
      <c r="P20" s="35" t="str">
        <f t="shared" si="15"/>
        <v>D</v>
      </c>
    </row>
    <row r="21" spans="1:16" x14ac:dyDescent="0.35">
      <c r="A21" s="8" t="s">
        <v>164</v>
      </c>
      <c r="B21" s="9" t="s">
        <v>100</v>
      </c>
      <c r="C21" s="9" t="s">
        <v>153</v>
      </c>
      <c r="D21" s="17">
        <v>13.6</v>
      </c>
      <c r="E21" s="12">
        <f t="shared" si="8"/>
        <v>4</v>
      </c>
      <c r="F21" s="17">
        <v>12.9</v>
      </c>
      <c r="G21" s="12">
        <f t="shared" si="9"/>
        <v>5</v>
      </c>
      <c r="H21" s="17">
        <v>10.8</v>
      </c>
      <c r="I21" s="12">
        <f t="shared" si="10"/>
        <v>6</v>
      </c>
      <c r="J21" s="17">
        <v>11.4</v>
      </c>
      <c r="K21" s="12">
        <f t="shared" si="11"/>
        <v>7</v>
      </c>
      <c r="L21" s="17">
        <v>12.7</v>
      </c>
      <c r="M21" s="12">
        <f t="shared" si="12"/>
        <v>6</v>
      </c>
      <c r="N21" s="38">
        <f t="shared" si="13"/>
        <v>61.399999999999991</v>
      </c>
      <c r="O21" s="34">
        <f t="shared" si="14"/>
        <v>4</v>
      </c>
      <c r="P21" s="35" t="str">
        <f t="shared" si="15"/>
        <v>D</v>
      </c>
    </row>
    <row r="22" spans="1:16" x14ac:dyDescent="0.35">
      <c r="A22" s="8">
        <v>70</v>
      </c>
      <c r="B22" s="9" t="s">
        <v>83</v>
      </c>
      <c r="C22" s="9" t="s">
        <v>39</v>
      </c>
      <c r="D22" s="17">
        <v>12.6</v>
      </c>
      <c r="E22" s="12">
        <f t="shared" si="8"/>
        <v>16</v>
      </c>
      <c r="F22" s="17">
        <v>12.3</v>
      </c>
      <c r="G22" s="12">
        <f t="shared" si="9"/>
        <v>10</v>
      </c>
      <c r="H22" s="17">
        <v>10.95</v>
      </c>
      <c r="I22" s="12">
        <f t="shared" si="10"/>
        <v>5</v>
      </c>
      <c r="J22" s="17">
        <v>11.65</v>
      </c>
      <c r="K22" s="12">
        <f t="shared" si="11"/>
        <v>3</v>
      </c>
      <c r="L22" s="17">
        <v>13</v>
      </c>
      <c r="M22" s="12">
        <f t="shared" si="12"/>
        <v>2</v>
      </c>
      <c r="N22" s="38">
        <f t="shared" si="13"/>
        <v>60.499999999999993</v>
      </c>
      <c r="O22" s="34">
        <f t="shared" si="14"/>
        <v>5</v>
      </c>
      <c r="P22" s="35" t="str">
        <f t="shared" si="15"/>
        <v>D</v>
      </c>
    </row>
    <row r="23" spans="1:16" x14ac:dyDescent="0.35">
      <c r="A23" s="8">
        <v>60</v>
      </c>
      <c r="B23" s="9" t="s">
        <v>99</v>
      </c>
      <c r="C23" s="9" t="s">
        <v>264</v>
      </c>
      <c r="D23" s="17">
        <v>13.05</v>
      </c>
      <c r="E23" s="12">
        <f t="shared" si="8"/>
        <v>8</v>
      </c>
      <c r="F23" s="17">
        <v>12.3</v>
      </c>
      <c r="G23" s="12">
        <f t="shared" si="9"/>
        <v>10</v>
      </c>
      <c r="H23" s="17">
        <v>10.5</v>
      </c>
      <c r="I23" s="12">
        <f t="shared" si="10"/>
        <v>8</v>
      </c>
      <c r="J23" s="17">
        <v>11.65</v>
      </c>
      <c r="K23" s="12">
        <f t="shared" si="11"/>
        <v>3</v>
      </c>
      <c r="L23" s="17">
        <v>12.6</v>
      </c>
      <c r="M23" s="12">
        <f t="shared" si="12"/>
        <v>8</v>
      </c>
      <c r="N23" s="38">
        <f t="shared" si="13"/>
        <v>60.1</v>
      </c>
      <c r="O23" s="34">
        <f t="shared" si="14"/>
        <v>6</v>
      </c>
      <c r="P23" s="35" t="str">
        <f t="shared" si="15"/>
        <v>D</v>
      </c>
    </row>
    <row r="24" spans="1:16" x14ac:dyDescent="0.35">
      <c r="A24" s="8" t="s">
        <v>86</v>
      </c>
      <c r="B24" s="9" t="s">
        <v>93</v>
      </c>
      <c r="C24" s="9" t="s">
        <v>268</v>
      </c>
      <c r="D24" s="17">
        <v>13.6</v>
      </c>
      <c r="E24" s="12">
        <f t="shared" si="8"/>
        <v>4</v>
      </c>
      <c r="F24" s="17">
        <v>12.4</v>
      </c>
      <c r="G24" s="12">
        <f t="shared" si="9"/>
        <v>9</v>
      </c>
      <c r="H24" s="17">
        <v>10.75</v>
      </c>
      <c r="I24" s="12">
        <f t="shared" si="10"/>
        <v>7</v>
      </c>
      <c r="J24" s="17">
        <v>11.35</v>
      </c>
      <c r="K24" s="12">
        <f t="shared" si="11"/>
        <v>9</v>
      </c>
      <c r="L24" s="17">
        <v>11.45</v>
      </c>
      <c r="M24" s="12">
        <f t="shared" si="12"/>
        <v>15</v>
      </c>
      <c r="N24" s="38">
        <f t="shared" si="13"/>
        <v>59.55</v>
      </c>
      <c r="O24" s="34">
        <f t="shared" si="14"/>
        <v>7</v>
      </c>
      <c r="P24" s="35" t="str">
        <f t="shared" si="15"/>
        <v>C</v>
      </c>
    </row>
    <row r="25" spans="1:16" x14ac:dyDescent="0.35">
      <c r="A25" s="8" t="s">
        <v>161</v>
      </c>
      <c r="B25" s="9" t="s">
        <v>162</v>
      </c>
      <c r="C25" s="9" t="s">
        <v>37</v>
      </c>
      <c r="D25" s="17">
        <v>12.95</v>
      </c>
      <c r="E25" s="12">
        <f t="shared" si="8"/>
        <v>11</v>
      </c>
      <c r="F25" s="17">
        <v>12.15</v>
      </c>
      <c r="G25" s="12">
        <f t="shared" si="9"/>
        <v>12</v>
      </c>
      <c r="H25" s="17">
        <v>11.85</v>
      </c>
      <c r="I25" s="12">
        <f t="shared" si="10"/>
        <v>2</v>
      </c>
      <c r="J25" s="17">
        <v>10.45</v>
      </c>
      <c r="K25" s="12">
        <f t="shared" si="11"/>
        <v>13</v>
      </c>
      <c r="L25" s="17">
        <v>11.7</v>
      </c>
      <c r="M25" s="12">
        <f t="shared" si="12"/>
        <v>14</v>
      </c>
      <c r="N25" s="38">
        <f t="shared" si="13"/>
        <v>59.100000000000009</v>
      </c>
      <c r="O25" s="34">
        <f t="shared" si="14"/>
        <v>8</v>
      </c>
      <c r="P25" s="35" t="str">
        <f t="shared" si="15"/>
        <v>C</v>
      </c>
    </row>
    <row r="26" spans="1:16" x14ac:dyDescent="0.35">
      <c r="A26" s="8" t="s">
        <v>84</v>
      </c>
      <c r="B26" s="9" t="s">
        <v>163</v>
      </c>
      <c r="C26" s="9" t="s">
        <v>264</v>
      </c>
      <c r="D26" s="17">
        <v>12.9</v>
      </c>
      <c r="E26" s="12">
        <f t="shared" si="8"/>
        <v>13</v>
      </c>
      <c r="F26" s="17">
        <v>11.7</v>
      </c>
      <c r="G26" s="12">
        <f t="shared" si="9"/>
        <v>15</v>
      </c>
      <c r="H26" s="17">
        <v>10</v>
      </c>
      <c r="I26" s="12">
        <f t="shared" si="10"/>
        <v>10</v>
      </c>
      <c r="J26" s="17">
        <v>11.6</v>
      </c>
      <c r="K26" s="12">
        <f t="shared" si="11"/>
        <v>5</v>
      </c>
      <c r="L26" s="17">
        <v>12.75</v>
      </c>
      <c r="M26" s="12">
        <f t="shared" si="12"/>
        <v>5</v>
      </c>
      <c r="N26" s="38">
        <f t="shared" si="13"/>
        <v>58.95</v>
      </c>
      <c r="O26" s="34">
        <f t="shared" si="14"/>
        <v>9</v>
      </c>
      <c r="P26" s="35" t="str">
        <f t="shared" si="15"/>
        <v>C</v>
      </c>
    </row>
    <row r="27" spans="1:16" x14ac:dyDescent="0.35">
      <c r="A27" s="8" t="s">
        <v>160</v>
      </c>
      <c r="B27" s="9" t="s">
        <v>94</v>
      </c>
      <c r="C27" s="9" t="s">
        <v>37</v>
      </c>
      <c r="D27" s="17">
        <v>12.85</v>
      </c>
      <c r="E27" s="12">
        <f t="shared" si="8"/>
        <v>15</v>
      </c>
      <c r="F27" s="17">
        <v>12.95</v>
      </c>
      <c r="G27" s="12">
        <f t="shared" si="9"/>
        <v>4</v>
      </c>
      <c r="H27" s="17">
        <v>9.6</v>
      </c>
      <c r="I27" s="12">
        <f t="shared" si="10"/>
        <v>12</v>
      </c>
      <c r="J27" s="17">
        <v>10.7</v>
      </c>
      <c r="K27" s="12">
        <f t="shared" si="11"/>
        <v>11</v>
      </c>
      <c r="L27" s="17">
        <v>12.35</v>
      </c>
      <c r="M27" s="12">
        <f t="shared" si="12"/>
        <v>9</v>
      </c>
      <c r="N27" s="38">
        <f t="shared" si="13"/>
        <v>58.449999999999996</v>
      </c>
      <c r="O27" s="34">
        <f t="shared" si="14"/>
        <v>10</v>
      </c>
      <c r="P27" s="35" t="str">
        <f t="shared" si="15"/>
        <v>C</v>
      </c>
    </row>
    <row r="28" spans="1:16" x14ac:dyDescent="0.35">
      <c r="A28" s="8" t="s">
        <v>92</v>
      </c>
      <c r="B28" s="9" t="s">
        <v>82</v>
      </c>
      <c r="C28" s="9" t="s">
        <v>39</v>
      </c>
      <c r="D28" s="17">
        <v>13.05</v>
      </c>
      <c r="E28" s="12">
        <f t="shared" si="8"/>
        <v>8</v>
      </c>
      <c r="F28" s="17">
        <v>11.25</v>
      </c>
      <c r="G28" s="12">
        <f t="shared" si="9"/>
        <v>16</v>
      </c>
      <c r="H28" s="17">
        <v>9.4499999999999993</v>
      </c>
      <c r="I28" s="12">
        <f t="shared" si="10"/>
        <v>13</v>
      </c>
      <c r="J28" s="17">
        <v>10.8</v>
      </c>
      <c r="K28" s="12">
        <f t="shared" si="11"/>
        <v>10</v>
      </c>
      <c r="L28" s="17">
        <v>13.05</v>
      </c>
      <c r="M28" s="12">
        <f t="shared" si="12"/>
        <v>1</v>
      </c>
      <c r="N28" s="38">
        <f t="shared" si="13"/>
        <v>57.599999999999994</v>
      </c>
      <c r="O28" s="34">
        <f t="shared" si="14"/>
        <v>11</v>
      </c>
      <c r="P28" s="35" t="str">
        <f t="shared" si="15"/>
        <v>C</v>
      </c>
    </row>
    <row r="29" spans="1:16" x14ac:dyDescent="0.35">
      <c r="A29" s="8" t="s">
        <v>81</v>
      </c>
      <c r="B29" s="9" t="s">
        <v>158</v>
      </c>
      <c r="C29" s="9" t="s">
        <v>159</v>
      </c>
      <c r="D29" s="17">
        <v>13.05</v>
      </c>
      <c r="E29" s="12">
        <f t="shared" si="8"/>
        <v>8</v>
      </c>
      <c r="F29" s="17">
        <v>12.5</v>
      </c>
      <c r="G29" s="12">
        <f t="shared" si="9"/>
        <v>7</v>
      </c>
      <c r="H29" s="17">
        <v>8.9499999999999993</v>
      </c>
      <c r="I29" s="12">
        <f t="shared" si="10"/>
        <v>15</v>
      </c>
      <c r="J29" s="17">
        <v>10.5</v>
      </c>
      <c r="K29" s="12">
        <f t="shared" si="11"/>
        <v>12</v>
      </c>
      <c r="L29" s="17">
        <v>11.85</v>
      </c>
      <c r="M29" s="12">
        <f t="shared" si="12"/>
        <v>12</v>
      </c>
      <c r="N29" s="38">
        <f t="shared" si="13"/>
        <v>56.85</v>
      </c>
      <c r="O29" s="34">
        <f t="shared" si="14"/>
        <v>12</v>
      </c>
      <c r="P29" s="35" t="str">
        <f t="shared" si="15"/>
        <v>C</v>
      </c>
    </row>
    <row r="30" spans="1:16" x14ac:dyDescent="0.35">
      <c r="A30" s="8" t="s">
        <v>174</v>
      </c>
      <c r="B30" s="9" t="s">
        <v>90</v>
      </c>
      <c r="C30" s="9" t="s">
        <v>87</v>
      </c>
      <c r="D30" s="17">
        <v>12.95</v>
      </c>
      <c r="E30" s="12">
        <f t="shared" si="8"/>
        <v>11</v>
      </c>
      <c r="F30" s="17">
        <v>12.15</v>
      </c>
      <c r="G30" s="12">
        <f t="shared" si="9"/>
        <v>12</v>
      </c>
      <c r="H30" s="17">
        <v>9.8000000000000007</v>
      </c>
      <c r="I30" s="12">
        <f t="shared" si="10"/>
        <v>11</v>
      </c>
      <c r="J30" s="17">
        <v>10.45</v>
      </c>
      <c r="K30" s="12">
        <f t="shared" si="11"/>
        <v>13</v>
      </c>
      <c r="L30" s="17">
        <v>11.45</v>
      </c>
      <c r="M30" s="12">
        <f t="shared" si="12"/>
        <v>15</v>
      </c>
      <c r="N30" s="38">
        <f t="shared" si="13"/>
        <v>56.800000000000011</v>
      </c>
      <c r="O30" s="34">
        <f t="shared" si="14"/>
        <v>13</v>
      </c>
      <c r="P30" s="35" t="str">
        <f t="shared" si="15"/>
        <v>C</v>
      </c>
    </row>
    <row r="31" spans="1:16" x14ac:dyDescent="0.35">
      <c r="A31" s="8" t="s">
        <v>167</v>
      </c>
      <c r="B31" s="9" t="s">
        <v>168</v>
      </c>
      <c r="C31" s="9" t="s">
        <v>121</v>
      </c>
      <c r="D31" s="17">
        <v>13.15</v>
      </c>
      <c r="E31" s="12">
        <f t="shared" si="8"/>
        <v>7</v>
      </c>
      <c r="F31" s="17">
        <v>12.75</v>
      </c>
      <c r="G31" s="12">
        <f t="shared" si="9"/>
        <v>6</v>
      </c>
      <c r="H31" s="17">
        <v>8.6</v>
      </c>
      <c r="I31" s="12">
        <f t="shared" si="10"/>
        <v>16</v>
      </c>
      <c r="J31" s="17">
        <v>9.9499999999999993</v>
      </c>
      <c r="K31" s="12">
        <f t="shared" si="11"/>
        <v>16</v>
      </c>
      <c r="L31" s="17">
        <v>11.95</v>
      </c>
      <c r="M31" s="12">
        <f t="shared" si="12"/>
        <v>11</v>
      </c>
      <c r="N31" s="38">
        <f t="shared" si="13"/>
        <v>56.400000000000006</v>
      </c>
      <c r="O31" s="34">
        <f t="shared" si="14"/>
        <v>14</v>
      </c>
      <c r="P31" s="35" t="str">
        <f t="shared" si="15"/>
        <v>C</v>
      </c>
    </row>
    <row r="32" spans="1:16" x14ac:dyDescent="0.35">
      <c r="A32" s="8">
        <v>73</v>
      </c>
      <c r="B32" s="9" t="s">
        <v>91</v>
      </c>
      <c r="C32" s="9" t="s">
        <v>87</v>
      </c>
      <c r="D32" s="17">
        <v>13.2</v>
      </c>
      <c r="E32" s="12">
        <f t="shared" si="8"/>
        <v>6</v>
      </c>
      <c r="F32" s="17">
        <v>12.5</v>
      </c>
      <c r="G32" s="12">
        <f t="shared" si="9"/>
        <v>7</v>
      </c>
      <c r="H32" s="17">
        <v>10.15</v>
      </c>
      <c r="I32" s="12">
        <f t="shared" si="10"/>
        <v>9</v>
      </c>
      <c r="J32" s="17">
        <v>10.45</v>
      </c>
      <c r="K32" s="12">
        <f t="shared" si="11"/>
        <v>13</v>
      </c>
      <c r="L32" s="17">
        <v>10</v>
      </c>
      <c r="M32" s="12">
        <f t="shared" si="12"/>
        <v>17</v>
      </c>
      <c r="N32" s="38">
        <f t="shared" si="13"/>
        <v>56.3</v>
      </c>
      <c r="O32" s="34">
        <f t="shared" si="14"/>
        <v>15</v>
      </c>
      <c r="P32" s="35" t="str">
        <f t="shared" si="15"/>
        <v>C</v>
      </c>
    </row>
    <row r="33" spans="1:16" x14ac:dyDescent="0.35">
      <c r="A33" s="8">
        <v>67</v>
      </c>
      <c r="B33" s="9" t="s">
        <v>171</v>
      </c>
      <c r="C33" s="9" t="s">
        <v>172</v>
      </c>
      <c r="D33" s="17">
        <v>13.7</v>
      </c>
      <c r="E33" s="12">
        <f t="shared" si="8"/>
        <v>3</v>
      </c>
      <c r="F33" s="17">
        <v>8.5500000000000007</v>
      </c>
      <c r="G33" s="12">
        <f t="shared" si="9"/>
        <v>17</v>
      </c>
      <c r="H33" s="17">
        <v>9.4</v>
      </c>
      <c r="I33" s="12">
        <f t="shared" si="10"/>
        <v>14</v>
      </c>
      <c r="J33" s="17">
        <v>11.5</v>
      </c>
      <c r="K33" s="12">
        <f t="shared" si="11"/>
        <v>6</v>
      </c>
      <c r="L33" s="17">
        <v>12.05</v>
      </c>
      <c r="M33" s="12">
        <f t="shared" si="12"/>
        <v>10</v>
      </c>
      <c r="N33" s="38">
        <f t="shared" si="13"/>
        <v>55.2</v>
      </c>
      <c r="O33" s="34">
        <f t="shared" si="14"/>
        <v>16</v>
      </c>
      <c r="P33" s="35" t="str">
        <f t="shared" si="15"/>
        <v>C</v>
      </c>
    </row>
    <row r="34" spans="1:16" x14ac:dyDescent="0.35">
      <c r="A34" s="8" t="s">
        <v>165</v>
      </c>
      <c r="B34" s="9" t="s">
        <v>96</v>
      </c>
      <c r="C34" s="9" t="s">
        <v>166</v>
      </c>
      <c r="D34" s="17">
        <v>0</v>
      </c>
      <c r="E34" s="12">
        <f t="shared" si="8"/>
        <v>17</v>
      </c>
      <c r="F34" s="17">
        <v>12.15</v>
      </c>
      <c r="G34" s="12">
        <f t="shared" si="9"/>
        <v>12</v>
      </c>
      <c r="H34" s="17">
        <v>7.05</v>
      </c>
      <c r="I34" s="12">
        <f t="shared" si="10"/>
        <v>17</v>
      </c>
      <c r="J34" s="17">
        <v>9.4</v>
      </c>
      <c r="K34" s="12">
        <f t="shared" si="11"/>
        <v>17</v>
      </c>
      <c r="L34" s="17">
        <v>11.8</v>
      </c>
      <c r="M34" s="12">
        <f t="shared" si="12"/>
        <v>13</v>
      </c>
      <c r="N34" s="38">
        <f t="shared" si="13"/>
        <v>40.400000000000006</v>
      </c>
      <c r="O34" s="34">
        <f t="shared" si="14"/>
        <v>17</v>
      </c>
      <c r="P34" s="35" t="str">
        <f t="shared" si="15"/>
        <v>F</v>
      </c>
    </row>
    <row r="35" spans="1:16" x14ac:dyDescent="0.35">
      <c r="L35" s="16"/>
    </row>
    <row r="36" spans="1:16" x14ac:dyDescent="0.35">
      <c r="B36" s="15" t="s">
        <v>80</v>
      </c>
      <c r="L36" s="16"/>
      <c r="P36" s="31"/>
    </row>
    <row r="37" spans="1:16" x14ac:dyDescent="0.35">
      <c r="A37" s="6"/>
      <c r="L37" s="16"/>
    </row>
    <row r="38" spans="1:16" x14ac:dyDescent="0.35">
      <c r="A38" s="8" t="s">
        <v>73</v>
      </c>
      <c r="B38" s="9" t="s">
        <v>255</v>
      </c>
      <c r="C38" s="9" t="s">
        <v>39</v>
      </c>
      <c r="D38" s="17">
        <v>12.74</v>
      </c>
      <c r="E38" s="12">
        <f t="shared" ref="E38:E62" si="16">RANK(D38,D$38:D$62)</f>
        <v>11</v>
      </c>
      <c r="F38" s="21">
        <v>12.875</v>
      </c>
      <c r="G38" s="12">
        <f t="shared" ref="G38:G62" si="17">RANK(F38,F$38:F$62)</f>
        <v>3</v>
      </c>
      <c r="H38" s="17">
        <v>11.55</v>
      </c>
      <c r="I38" s="12">
        <f t="shared" ref="I38:I62" si="18">RANK(H38,H$38:H$62)</f>
        <v>1</v>
      </c>
      <c r="J38" s="17">
        <v>11.6</v>
      </c>
      <c r="K38" s="12">
        <f t="shared" ref="K38:K62" si="19">RANK(J38,J$38:J$62)</f>
        <v>6</v>
      </c>
      <c r="L38" s="17">
        <v>13.4</v>
      </c>
      <c r="M38" s="12">
        <f t="shared" ref="M38:M62" si="20">RANK(L38,L$38:L$62)</f>
        <v>1</v>
      </c>
      <c r="N38" s="38">
        <f t="shared" ref="N38:N62" si="21">D38+F38+H38+J38+L38</f>
        <v>62.165000000000006</v>
      </c>
      <c r="O38" s="34">
        <f t="shared" ref="O38:O62" si="22">RANK(N38,N$38:N$62)</f>
        <v>1</v>
      </c>
      <c r="P38" s="35" t="str">
        <f t="shared" ref="P38:P62" si="23">IF(N38&lt;50,"F",(IF(N38&lt;55,"P",(IF(N38&lt;60,"C","D")))))</f>
        <v>D</v>
      </c>
    </row>
    <row r="39" spans="1:16" x14ac:dyDescent="0.35">
      <c r="A39" s="8" t="s">
        <v>240</v>
      </c>
      <c r="B39" s="9" t="s">
        <v>241</v>
      </c>
      <c r="C39" s="9" t="s">
        <v>121</v>
      </c>
      <c r="D39" s="17">
        <v>12.8</v>
      </c>
      <c r="E39" s="12">
        <f t="shared" si="16"/>
        <v>9</v>
      </c>
      <c r="F39" s="21">
        <v>12.425000000000001</v>
      </c>
      <c r="G39" s="12">
        <f t="shared" si="17"/>
        <v>11</v>
      </c>
      <c r="H39" s="17">
        <v>11.55</v>
      </c>
      <c r="I39" s="12">
        <f t="shared" si="18"/>
        <v>1</v>
      </c>
      <c r="J39" s="17">
        <v>12.2</v>
      </c>
      <c r="K39" s="12">
        <f t="shared" si="19"/>
        <v>1</v>
      </c>
      <c r="L39" s="17">
        <v>13.1</v>
      </c>
      <c r="M39" s="12">
        <f t="shared" si="20"/>
        <v>4</v>
      </c>
      <c r="N39" s="38">
        <f t="shared" si="21"/>
        <v>62.07500000000001</v>
      </c>
      <c r="O39" s="34">
        <f t="shared" si="22"/>
        <v>2</v>
      </c>
      <c r="P39" s="35" t="str">
        <f t="shared" si="23"/>
        <v>D</v>
      </c>
    </row>
    <row r="40" spans="1:16" x14ac:dyDescent="0.35">
      <c r="A40" s="8" t="s">
        <v>48</v>
      </c>
      <c r="B40" s="9" t="s">
        <v>236</v>
      </c>
      <c r="C40" s="9" t="s">
        <v>126</v>
      </c>
      <c r="D40" s="17">
        <v>12.87</v>
      </c>
      <c r="E40" s="12">
        <f t="shared" si="16"/>
        <v>5</v>
      </c>
      <c r="F40" s="21">
        <v>13.05</v>
      </c>
      <c r="G40" s="12">
        <f t="shared" si="17"/>
        <v>2</v>
      </c>
      <c r="H40" s="17">
        <v>11.1</v>
      </c>
      <c r="I40" s="12">
        <f t="shared" si="18"/>
        <v>5</v>
      </c>
      <c r="J40" s="17">
        <v>11.8</v>
      </c>
      <c r="K40" s="12">
        <f t="shared" si="19"/>
        <v>3</v>
      </c>
      <c r="L40" s="17">
        <v>13.05</v>
      </c>
      <c r="M40" s="12">
        <f t="shared" si="20"/>
        <v>5</v>
      </c>
      <c r="N40" s="38">
        <f t="shared" si="21"/>
        <v>61.870000000000005</v>
      </c>
      <c r="O40" s="34">
        <f t="shared" si="22"/>
        <v>3</v>
      </c>
      <c r="P40" s="35" t="str">
        <f t="shared" si="23"/>
        <v>D</v>
      </c>
    </row>
    <row r="41" spans="1:16" x14ac:dyDescent="0.35">
      <c r="A41" s="8">
        <v>28</v>
      </c>
      <c r="B41" s="9" t="s">
        <v>235</v>
      </c>
      <c r="C41" s="9" t="s">
        <v>126</v>
      </c>
      <c r="D41" s="17">
        <v>12.87</v>
      </c>
      <c r="E41" s="12">
        <f t="shared" si="16"/>
        <v>5</v>
      </c>
      <c r="F41" s="21">
        <v>12.725</v>
      </c>
      <c r="G41" s="12">
        <f t="shared" si="17"/>
        <v>8</v>
      </c>
      <c r="H41" s="17">
        <v>10.65</v>
      </c>
      <c r="I41" s="12">
        <f t="shared" si="18"/>
        <v>6</v>
      </c>
      <c r="J41" s="17">
        <v>12.1</v>
      </c>
      <c r="K41" s="12">
        <f t="shared" si="19"/>
        <v>2</v>
      </c>
      <c r="L41" s="17">
        <v>12.95</v>
      </c>
      <c r="M41" s="12">
        <f t="shared" si="20"/>
        <v>6</v>
      </c>
      <c r="N41" s="38">
        <f t="shared" si="21"/>
        <v>61.295000000000002</v>
      </c>
      <c r="O41" s="34">
        <f t="shared" si="22"/>
        <v>4</v>
      </c>
      <c r="P41" s="35" t="str">
        <f t="shared" si="23"/>
        <v>D</v>
      </c>
    </row>
    <row r="42" spans="1:16" x14ac:dyDescent="0.35">
      <c r="A42" s="8" t="s">
        <v>135</v>
      </c>
      <c r="B42" s="9" t="s">
        <v>239</v>
      </c>
      <c r="C42" s="9" t="s">
        <v>121</v>
      </c>
      <c r="D42" s="17">
        <v>12.74</v>
      </c>
      <c r="E42" s="12">
        <f t="shared" si="16"/>
        <v>11</v>
      </c>
      <c r="F42" s="21">
        <v>13.2</v>
      </c>
      <c r="G42" s="12">
        <f t="shared" si="17"/>
        <v>1</v>
      </c>
      <c r="H42" s="17">
        <v>10.1</v>
      </c>
      <c r="I42" s="12">
        <f t="shared" si="18"/>
        <v>13</v>
      </c>
      <c r="J42" s="17">
        <v>11.7</v>
      </c>
      <c r="K42" s="12">
        <f t="shared" si="19"/>
        <v>4</v>
      </c>
      <c r="L42" s="17">
        <v>13.15</v>
      </c>
      <c r="M42" s="12">
        <f t="shared" si="20"/>
        <v>2</v>
      </c>
      <c r="N42" s="38">
        <f t="shared" si="21"/>
        <v>60.889999999999993</v>
      </c>
      <c r="O42" s="34">
        <f t="shared" si="22"/>
        <v>5</v>
      </c>
      <c r="P42" s="35" t="str">
        <f t="shared" si="23"/>
        <v>D</v>
      </c>
    </row>
    <row r="43" spans="1:16" x14ac:dyDescent="0.35">
      <c r="A43" s="8" t="s">
        <v>64</v>
      </c>
      <c r="B43" s="9" t="s">
        <v>258</v>
      </c>
      <c r="C43" s="9" t="s">
        <v>111</v>
      </c>
      <c r="D43" s="17">
        <v>13</v>
      </c>
      <c r="E43" s="12">
        <f t="shared" si="16"/>
        <v>2</v>
      </c>
      <c r="F43" s="21">
        <v>12.2</v>
      </c>
      <c r="G43" s="12">
        <f t="shared" si="17"/>
        <v>15</v>
      </c>
      <c r="H43" s="17">
        <v>10.6</v>
      </c>
      <c r="I43" s="12">
        <f t="shared" si="18"/>
        <v>7</v>
      </c>
      <c r="J43" s="17">
        <v>11.7</v>
      </c>
      <c r="K43" s="12">
        <f t="shared" si="19"/>
        <v>4</v>
      </c>
      <c r="L43" s="17">
        <v>12.4</v>
      </c>
      <c r="M43" s="12">
        <f t="shared" si="20"/>
        <v>9</v>
      </c>
      <c r="N43" s="38">
        <f t="shared" si="21"/>
        <v>59.9</v>
      </c>
      <c r="O43" s="34">
        <f t="shared" si="22"/>
        <v>6</v>
      </c>
      <c r="P43" s="35" t="str">
        <f t="shared" si="23"/>
        <v>C</v>
      </c>
    </row>
    <row r="44" spans="1:16" x14ac:dyDescent="0.35">
      <c r="A44" s="8" t="s">
        <v>46</v>
      </c>
      <c r="B44" s="9" t="s">
        <v>234</v>
      </c>
      <c r="C44" s="9" t="s">
        <v>264</v>
      </c>
      <c r="D44" s="17">
        <v>12.67</v>
      </c>
      <c r="E44" s="12">
        <f t="shared" si="16"/>
        <v>15</v>
      </c>
      <c r="F44" s="21">
        <v>12.775</v>
      </c>
      <c r="G44" s="12">
        <f t="shared" si="17"/>
        <v>6</v>
      </c>
      <c r="H44" s="17">
        <v>10.15</v>
      </c>
      <c r="I44" s="12">
        <f t="shared" si="18"/>
        <v>11</v>
      </c>
      <c r="J44" s="17">
        <v>11.35</v>
      </c>
      <c r="K44" s="12">
        <f t="shared" si="19"/>
        <v>8</v>
      </c>
      <c r="L44" s="17">
        <v>12.75</v>
      </c>
      <c r="M44" s="12">
        <f t="shared" si="20"/>
        <v>7</v>
      </c>
      <c r="N44" s="38">
        <f t="shared" si="21"/>
        <v>59.695</v>
      </c>
      <c r="O44" s="34">
        <f t="shared" si="22"/>
        <v>7</v>
      </c>
      <c r="P44" s="35" t="str">
        <f t="shared" si="23"/>
        <v>C</v>
      </c>
    </row>
    <row r="45" spans="1:16" x14ac:dyDescent="0.35">
      <c r="A45" s="8" t="s">
        <v>66</v>
      </c>
      <c r="B45" s="9" t="s">
        <v>24</v>
      </c>
      <c r="C45" s="9" t="s">
        <v>25</v>
      </c>
      <c r="D45" s="17">
        <v>12.9</v>
      </c>
      <c r="E45" s="12">
        <f t="shared" si="16"/>
        <v>4</v>
      </c>
      <c r="F45" s="21">
        <v>12.824999999999999</v>
      </c>
      <c r="G45" s="12">
        <f t="shared" si="17"/>
        <v>4</v>
      </c>
      <c r="H45" s="17">
        <v>9.9499999999999993</v>
      </c>
      <c r="I45" s="12">
        <f t="shared" si="18"/>
        <v>15</v>
      </c>
      <c r="J45" s="17">
        <v>11.6</v>
      </c>
      <c r="K45" s="12">
        <f t="shared" si="19"/>
        <v>6</v>
      </c>
      <c r="L45" s="17">
        <v>12.4</v>
      </c>
      <c r="M45" s="12">
        <f t="shared" si="20"/>
        <v>9</v>
      </c>
      <c r="N45" s="38">
        <f t="shared" si="21"/>
        <v>59.674999999999997</v>
      </c>
      <c r="O45" s="34">
        <f t="shared" si="22"/>
        <v>8</v>
      </c>
      <c r="P45" s="35" t="str">
        <f t="shared" si="23"/>
        <v>C</v>
      </c>
    </row>
    <row r="46" spans="1:16" x14ac:dyDescent="0.35">
      <c r="A46" s="8" t="s">
        <v>44</v>
      </c>
      <c r="B46" s="9" t="s">
        <v>233</v>
      </c>
      <c r="C46" s="9" t="s">
        <v>264</v>
      </c>
      <c r="D46" s="17">
        <v>12.87</v>
      </c>
      <c r="E46" s="12">
        <f t="shared" si="16"/>
        <v>5</v>
      </c>
      <c r="F46" s="21">
        <v>12.8</v>
      </c>
      <c r="G46" s="12">
        <f t="shared" si="17"/>
        <v>5</v>
      </c>
      <c r="H46" s="17">
        <v>10.3</v>
      </c>
      <c r="I46" s="12">
        <f t="shared" si="18"/>
        <v>8</v>
      </c>
      <c r="J46" s="17">
        <v>11.05</v>
      </c>
      <c r="K46" s="12">
        <f t="shared" si="19"/>
        <v>13</v>
      </c>
      <c r="L46" s="17">
        <v>12</v>
      </c>
      <c r="M46" s="12">
        <f t="shared" si="20"/>
        <v>16</v>
      </c>
      <c r="N46" s="38">
        <f t="shared" si="21"/>
        <v>59.019999999999996</v>
      </c>
      <c r="O46" s="34">
        <f t="shared" si="22"/>
        <v>9</v>
      </c>
      <c r="P46" s="35" t="str">
        <f t="shared" si="23"/>
        <v>C</v>
      </c>
    </row>
    <row r="47" spans="1:16" x14ac:dyDescent="0.35">
      <c r="A47" s="8" t="s">
        <v>50</v>
      </c>
      <c r="B47" s="9" t="s">
        <v>237</v>
      </c>
      <c r="C47" s="9" t="s">
        <v>153</v>
      </c>
      <c r="D47" s="17">
        <v>12.74</v>
      </c>
      <c r="E47" s="12">
        <f t="shared" si="16"/>
        <v>11</v>
      </c>
      <c r="F47" s="21">
        <v>12.525</v>
      </c>
      <c r="G47" s="12">
        <f t="shared" si="17"/>
        <v>10</v>
      </c>
      <c r="H47" s="17">
        <v>11.2</v>
      </c>
      <c r="I47" s="12">
        <f t="shared" si="18"/>
        <v>4</v>
      </c>
      <c r="J47" s="17">
        <v>10.5</v>
      </c>
      <c r="K47" s="12">
        <f t="shared" si="19"/>
        <v>18</v>
      </c>
      <c r="L47" s="17">
        <v>11.8</v>
      </c>
      <c r="M47" s="12">
        <f t="shared" si="20"/>
        <v>19</v>
      </c>
      <c r="N47" s="38">
        <f t="shared" si="21"/>
        <v>58.765000000000001</v>
      </c>
      <c r="O47" s="34">
        <f t="shared" si="22"/>
        <v>10</v>
      </c>
      <c r="P47" s="35" t="str">
        <f t="shared" si="23"/>
        <v>C</v>
      </c>
    </row>
    <row r="48" spans="1:16" x14ac:dyDescent="0.35">
      <c r="A48" s="8" t="s">
        <v>71</v>
      </c>
      <c r="B48" s="9" t="s">
        <v>254</v>
      </c>
      <c r="C48" s="9" t="s">
        <v>39</v>
      </c>
      <c r="D48" s="17">
        <v>12.8</v>
      </c>
      <c r="E48" s="12">
        <f t="shared" si="16"/>
        <v>9</v>
      </c>
      <c r="F48" s="21">
        <v>12.75</v>
      </c>
      <c r="G48" s="12">
        <f t="shared" si="17"/>
        <v>7</v>
      </c>
      <c r="H48" s="17">
        <v>10</v>
      </c>
      <c r="I48" s="12">
        <f t="shared" si="18"/>
        <v>14</v>
      </c>
      <c r="J48" s="17">
        <v>11.25</v>
      </c>
      <c r="K48" s="12">
        <f t="shared" si="19"/>
        <v>9</v>
      </c>
      <c r="L48" s="17">
        <v>11.85</v>
      </c>
      <c r="M48" s="12">
        <f t="shared" si="20"/>
        <v>18</v>
      </c>
      <c r="N48" s="38">
        <f t="shared" si="21"/>
        <v>58.65</v>
      </c>
      <c r="O48" s="34">
        <f t="shared" si="22"/>
        <v>11</v>
      </c>
      <c r="P48" s="35" t="str">
        <f t="shared" si="23"/>
        <v>C</v>
      </c>
    </row>
    <row r="49" spans="1:16" x14ac:dyDescent="0.35">
      <c r="A49" s="8" t="s">
        <v>62</v>
      </c>
      <c r="B49" s="9" t="s">
        <v>19</v>
      </c>
      <c r="C49" s="9" t="s">
        <v>129</v>
      </c>
      <c r="D49" s="17">
        <v>12.87</v>
      </c>
      <c r="E49" s="12">
        <f t="shared" si="16"/>
        <v>5</v>
      </c>
      <c r="F49" s="21">
        <v>12.275</v>
      </c>
      <c r="G49" s="12">
        <f t="shared" si="17"/>
        <v>13</v>
      </c>
      <c r="H49" s="17">
        <v>9.9</v>
      </c>
      <c r="I49" s="12">
        <f t="shared" si="18"/>
        <v>17</v>
      </c>
      <c r="J49" s="17">
        <v>11</v>
      </c>
      <c r="K49" s="12">
        <f t="shared" si="19"/>
        <v>14</v>
      </c>
      <c r="L49" s="17">
        <v>12.05</v>
      </c>
      <c r="M49" s="12">
        <f t="shared" si="20"/>
        <v>15</v>
      </c>
      <c r="N49" s="38">
        <f t="shared" si="21"/>
        <v>58.094999999999999</v>
      </c>
      <c r="O49" s="34">
        <f t="shared" si="22"/>
        <v>12</v>
      </c>
      <c r="P49" s="35" t="str">
        <f t="shared" si="23"/>
        <v>C</v>
      </c>
    </row>
    <row r="50" spans="1:16" x14ac:dyDescent="0.35">
      <c r="A50" s="8" t="s">
        <v>244</v>
      </c>
      <c r="B50" s="9" t="s">
        <v>245</v>
      </c>
      <c r="C50" s="9" t="s">
        <v>111</v>
      </c>
      <c r="D50" s="17">
        <v>12.4</v>
      </c>
      <c r="E50" s="12">
        <f t="shared" si="16"/>
        <v>19</v>
      </c>
      <c r="F50" s="21">
        <v>11.275</v>
      </c>
      <c r="G50" s="12">
        <f t="shared" si="17"/>
        <v>20</v>
      </c>
      <c r="H50" s="17">
        <v>10.15</v>
      </c>
      <c r="I50" s="12">
        <f t="shared" si="18"/>
        <v>11</v>
      </c>
      <c r="J50" s="17">
        <v>11.25</v>
      </c>
      <c r="K50" s="12">
        <f t="shared" si="19"/>
        <v>9</v>
      </c>
      <c r="L50" s="17">
        <v>12.3</v>
      </c>
      <c r="M50" s="12">
        <f t="shared" si="20"/>
        <v>12</v>
      </c>
      <c r="N50" s="38">
        <f t="shared" si="21"/>
        <v>57.375</v>
      </c>
      <c r="O50" s="34">
        <f t="shared" si="22"/>
        <v>13</v>
      </c>
      <c r="P50" s="35" t="str">
        <f t="shared" si="23"/>
        <v>C</v>
      </c>
    </row>
    <row r="51" spans="1:16" x14ac:dyDescent="0.35">
      <c r="A51" s="8" t="s">
        <v>74</v>
      </c>
      <c r="B51" s="9" t="s">
        <v>256</v>
      </c>
      <c r="C51" s="9" t="s">
        <v>172</v>
      </c>
      <c r="D51" s="17">
        <v>13.07</v>
      </c>
      <c r="E51" s="12">
        <f t="shared" si="16"/>
        <v>1</v>
      </c>
      <c r="F51" s="21">
        <v>10.85</v>
      </c>
      <c r="G51" s="12">
        <f t="shared" si="17"/>
        <v>21</v>
      </c>
      <c r="H51" s="17">
        <v>10.3</v>
      </c>
      <c r="I51" s="12">
        <f t="shared" si="18"/>
        <v>8</v>
      </c>
      <c r="J51" s="17">
        <v>11.25</v>
      </c>
      <c r="K51" s="12">
        <f t="shared" si="19"/>
        <v>9</v>
      </c>
      <c r="L51" s="17">
        <v>11.7</v>
      </c>
      <c r="M51" s="12">
        <f t="shared" si="20"/>
        <v>22</v>
      </c>
      <c r="N51" s="38">
        <f t="shared" si="21"/>
        <v>57.17</v>
      </c>
      <c r="O51" s="34">
        <f t="shared" si="22"/>
        <v>14</v>
      </c>
      <c r="P51" s="35" t="str">
        <f t="shared" si="23"/>
        <v>C</v>
      </c>
    </row>
    <row r="52" spans="1:16" x14ac:dyDescent="0.35">
      <c r="A52" s="8" t="s">
        <v>246</v>
      </c>
      <c r="B52" s="9" t="s">
        <v>247</v>
      </c>
      <c r="C52" s="9" t="s">
        <v>111</v>
      </c>
      <c r="D52" s="17">
        <v>12.64</v>
      </c>
      <c r="E52" s="12">
        <f t="shared" si="16"/>
        <v>16</v>
      </c>
      <c r="F52" s="21">
        <v>12.7</v>
      </c>
      <c r="G52" s="12">
        <f t="shared" si="17"/>
        <v>9</v>
      </c>
      <c r="H52" s="17">
        <v>11.25</v>
      </c>
      <c r="I52" s="12">
        <f t="shared" si="18"/>
        <v>3</v>
      </c>
      <c r="J52" s="17">
        <v>9.6</v>
      </c>
      <c r="K52" s="12">
        <f t="shared" si="19"/>
        <v>24</v>
      </c>
      <c r="L52" s="17">
        <v>10.9</v>
      </c>
      <c r="M52" s="12">
        <f t="shared" si="20"/>
        <v>24</v>
      </c>
      <c r="N52" s="38">
        <f t="shared" si="21"/>
        <v>57.09</v>
      </c>
      <c r="O52" s="34">
        <f t="shared" si="22"/>
        <v>15</v>
      </c>
      <c r="P52" s="35" t="str">
        <f t="shared" si="23"/>
        <v>C</v>
      </c>
    </row>
    <row r="53" spans="1:16" x14ac:dyDescent="0.35">
      <c r="A53" s="8" t="s">
        <v>54</v>
      </c>
      <c r="B53" s="9" t="s">
        <v>29</v>
      </c>
      <c r="C53" s="9" t="s">
        <v>30</v>
      </c>
      <c r="D53" s="17">
        <v>12.14</v>
      </c>
      <c r="E53" s="12">
        <f t="shared" si="16"/>
        <v>24</v>
      </c>
      <c r="F53" s="21">
        <v>11.95</v>
      </c>
      <c r="G53" s="12">
        <f t="shared" si="17"/>
        <v>18</v>
      </c>
      <c r="H53" s="17">
        <v>9.9499999999999993</v>
      </c>
      <c r="I53" s="12">
        <f t="shared" si="18"/>
        <v>15</v>
      </c>
      <c r="J53" s="17">
        <v>10.65</v>
      </c>
      <c r="K53" s="12">
        <f t="shared" si="19"/>
        <v>16</v>
      </c>
      <c r="L53" s="17">
        <v>12.4</v>
      </c>
      <c r="M53" s="12">
        <f t="shared" si="20"/>
        <v>9</v>
      </c>
      <c r="N53" s="38">
        <f t="shared" si="21"/>
        <v>57.089999999999996</v>
      </c>
      <c r="O53" s="34">
        <f t="shared" si="22"/>
        <v>16</v>
      </c>
      <c r="P53" s="35" t="str">
        <f t="shared" si="23"/>
        <v>C</v>
      </c>
    </row>
    <row r="54" spans="1:16" x14ac:dyDescent="0.35">
      <c r="A54" s="8" t="s">
        <v>52</v>
      </c>
      <c r="B54" s="9" t="s">
        <v>238</v>
      </c>
      <c r="C54" s="9" t="s">
        <v>30</v>
      </c>
      <c r="D54" s="17">
        <v>12.04</v>
      </c>
      <c r="E54" s="12">
        <f t="shared" si="16"/>
        <v>25</v>
      </c>
      <c r="F54" s="21">
        <v>12.375</v>
      </c>
      <c r="G54" s="12">
        <f t="shared" si="17"/>
        <v>12</v>
      </c>
      <c r="H54" s="17">
        <v>10.199999999999999</v>
      </c>
      <c r="I54" s="12">
        <f t="shared" si="18"/>
        <v>10</v>
      </c>
      <c r="J54" s="17">
        <v>10</v>
      </c>
      <c r="K54" s="12">
        <f t="shared" si="19"/>
        <v>22</v>
      </c>
      <c r="L54" s="17">
        <v>12.25</v>
      </c>
      <c r="M54" s="12">
        <f t="shared" si="20"/>
        <v>14</v>
      </c>
      <c r="N54" s="38">
        <f t="shared" si="21"/>
        <v>56.864999999999995</v>
      </c>
      <c r="O54" s="34">
        <f t="shared" si="22"/>
        <v>17</v>
      </c>
      <c r="P54" s="35" t="str">
        <f t="shared" si="23"/>
        <v>C</v>
      </c>
    </row>
    <row r="55" spans="1:16" x14ac:dyDescent="0.35">
      <c r="A55" s="8" t="s">
        <v>69</v>
      </c>
      <c r="B55" s="9" t="s">
        <v>28</v>
      </c>
      <c r="C55" s="9" t="s">
        <v>25</v>
      </c>
      <c r="D55" s="17">
        <v>12.37</v>
      </c>
      <c r="E55" s="12">
        <f t="shared" si="16"/>
        <v>21</v>
      </c>
      <c r="F55" s="21">
        <v>11.824999999999999</v>
      </c>
      <c r="G55" s="12">
        <f t="shared" si="17"/>
        <v>19</v>
      </c>
      <c r="H55" s="17">
        <v>9.5500000000000007</v>
      </c>
      <c r="I55" s="12">
        <f t="shared" si="18"/>
        <v>19</v>
      </c>
      <c r="J55" s="17">
        <v>11.15</v>
      </c>
      <c r="K55" s="12">
        <f t="shared" si="19"/>
        <v>12</v>
      </c>
      <c r="L55" s="17">
        <v>11.75</v>
      </c>
      <c r="M55" s="12">
        <f t="shared" si="20"/>
        <v>21</v>
      </c>
      <c r="N55" s="38">
        <f t="shared" si="21"/>
        <v>56.645000000000003</v>
      </c>
      <c r="O55" s="34">
        <f t="shared" si="22"/>
        <v>18</v>
      </c>
      <c r="P55" s="35" t="str">
        <f t="shared" si="23"/>
        <v>C</v>
      </c>
    </row>
    <row r="56" spans="1:16" x14ac:dyDescent="0.35">
      <c r="A56" s="8" t="s">
        <v>248</v>
      </c>
      <c r="B56" s="9" t="s">
        <v>249</v>
      </c>
      <c r="C56" s="9" t="s">
        <v>25</v>
      </c>
      <c r="D56" s="17">
        <v>12.6</v>
      </c>
      <c r="E56" s="12">
        <f t="shared" si="16"/>
        <v>17</v>
      </c>
      <c r="F56" s="21">
        <v>12.2</v>
      </c>
      <c r="G56" s="12">
        <f t="shared" si="17"/>
        <v>15</v>
      </c>
      <c r="H56" s="17">
        <v>8.65</v>
      </c>
      <c r="I56" s="12">
        <f t="shared" si="18"/>
        <v>23</v>
      </c>
      <c r="J56" s="17">
        <v>10.6</v>
      </c>
      <c r="K56" s="12">
        <f t="shared" si="19"/>
        <v>17</v>
      </c>
      <c r="L56" s="17">
        <v>11.7</v>
      </c>
      <c r="M56" s="12">
        <f t="shared" si="20"/>
        <v>22</v>
      </c>
      <c r="N56" s="38">
        <f t="shared" si="21"/>
        <v>55.75</v>
      </c>
      <c r="O56" s="34">
        <f t="shared" si="22"/>
        <v>19</v>
      </c>
      <c r="P56" s="35" t="str">
        <f t="shared" si="23"/>
        <v>C</v>
      </c>
    </row>
    <row r="57" spans="1:16" x14ac:dyDescent="0.35">
      <c r="A57" s="8" t="s">
        <v>58</v>
      </c>
      <c r="B57" s="9" t="s">
        <v>242</v>
      </c>
      <c r="C57" s="9" t="s">
        <v>129</v>
      </c>
      <c r="D57" s="17">
        <v>12.37</v>
      </c>
      <c r="E57" s="12">
        <f t="shared" si="16"/>
        <v>21</v>
      </c>
      <c r="F57" s="21">
        <v>12.225</v>
      </c>
      <c r="G57" s="12">
        <f t="shared" si="17"/>
        <v>14</v>
      </c>
      <c r="H57" s="17">
        <v>7.85</v>
      </c>
      <c r="I57" s="12">
        <f t="shared" si="18"/>
        <v>25</v>
      </c>
      <c r="J57" s="17">
        <v>10.35</v>
      </c>
      <c r="K57" s="12">
        <f t="shared" si="19"/>
        <v>20</v>
      </c>
      <c r="L57" s="17">
        <v>12.55</v>
      </c>
      <c r="M57" s="12">
        <f t="shared" si="20"/>
        <v>8</v>
      </c>
      <c r="N57" s="38">
        <f t="shared" si="21"/>
        <v>55.344999999999999</v>
      </c>
      <c r="O57" s="34">
        <f t="shared" si="22"/>
        <v>20</v>
      </c>
      <c r="P57" s="35" t="str">
        <f t="shared" si="23"/>
        <v>C</v>
      </c>
    </row>
    <row r="58" spans="1:16" x14ac:dyDescent="0.35">
      <c r="A58" s="8" t="s">
        <v>250</v>
      </c>
      <c r="B58" s="9" t="s">
        <v>251</v>
      </c>
      <c r="C58" s="9" t="s">
        <v>25</v>
      </c>
      <c r="D58" s="17">
        <v>12.6</v>
      </c>
      <c r="E58" s="12">
        <f t="shared" si="16"/>
        <v>17</v>
      </c>
      <c r="F58" s="21">
        <v>11.975</v>
      </c>
      <c r="G58" s="12">
        <f t="shared" si="17"/>
        <v>17</v>
      </c>
      <c r="H58" s="17">
        <v>9.0500000000000007</v>
      </c>
      <c r="I58" s="12">
        <f t="shared" si="18"/>
        <v>22</v>
      </c>
      <c r="J58" s="17">
        <v>9.75</v>
      </c>
      <c r="K58" s="12">
        <f t="shared" si="19"/>
        <v>23</v>
      </c>
      <c r="L58" s="17">
        <v>11.8</v>
      </c>
      <c r="M58" s="12">
        <f t="shared" si="20"/>
        <v>19</v>
      </c>
      <c r="N58" s="38">
        <f t="shared" si="21"/>
        <v>55.174999999999997</v>
      </c>
      <c r="O58" s="34">
        <f t="shared" si="22"/>
        <v>21</v>
      </c>
      <c r="P58" s="35" t="str">
        <f t="shared" si="23"/>
        <v>C</v>
      </c>
    </row>
    <row r="59" spans="1:16" x14ac:dyDescent="0.35">
      <c r="A59" s="8" t="s">
        <v>67</v>
      </c>
      <c r="B59" s="9" t="s">
        <v>26</v>
      </c>
      <c r="C59" s="9" t="s">
        <v>25</v>
      </c>
      <c r="D59" s="17">
        <v>12.7</v>
      </c>
      <c r="E59" s="12">
        <f t="shared" si="16"/>
        <v>14</v>
      </c>
      <c r="F59" s="21">
        <v>9.8249999999999993</v>
      </c>
      <c r="G59" s="12">
        <f t="shared" si="17"/>
        <v>23</v>
      </c>
      <c r="H59" s="17">
        <v>9.3000000000000007</v>
      </c>
      <c r="I59" s="12">
        <f t="shared" si="18"/>
        <v>20</v>
      </c>
      <c r="J59" s="17">
        <v>10.4</v>
      </c>
      <c r="K59" s="12">
        <f t="shared" si="19"/>
        <v>19</v>
      </c>
      <c r="L59" s="17">
        <v>11.95</v>
      </c>
      <c r="M59" s="12">
        <f t="shared" si="20"/>
        <v>17</v>
      </c>
      <c r="N59" s="38">
        <f t="shared" si="21"/>
        <v>54.174999999999997</v>
      </c>
      <c r="O59" s="34">
        <f t="shared" si="22"/>
        <v>22</v>
      </c>
      <c r="P59" s="35" t="str">
        <f t="shared" si="23"/>
        <v>P</v>
      </c>
    </row>
    <row r="60" spans="1:16" x14ac:dyDescent="0.35">
      <c r="A60" s="8" t="s">
        <v>252</v>
      </c>
      <c r="B60" s="9" t="s">
        <v>253</v>
      </c>
      <c r="C60" s="9" t="s">
        <v>25</v>
      </c>
      <c r="D60" s="17">
        <v>12.2</v>
      </c>
      <c r="E60" s="12">
        <f t="shared" si="16"/>
        <v>23</v>
      </c>
      <c r="F60" s="21">
        <v>8.7750000000000004</v>
      </c>
      <c r="G60" s="12">
        <f t="shared" si="17"/>
        <v>25</v>
      </c>
      <c r="H60" s="17">
        <v>9.8000000000000007</v>
      </c>
      <c r="I60" s="12">
        <f t="shared" si="18"/>
        <v>18</v>
      </c>
      <c r="J60" s="17">
        <v>10.75</v>
      </c>
      <c r="K60" s="12">
        <f t="shared" si="19"/>
        <v>15</v>
      </c>
      <c r="L60" s="17">
        <v>12.3</v>
      </c>
      <c r="M60" s="12">
        <f t="shared" si="20"/>
        <v>12</v>
      </c>
      <c r="N60" s="38">
        <f t="shared" si="21"/>
        <v>53.825000000000003</v>
      </c>
      <c r="O60" s="34">
        <f t="shared" si="22"/>
        <v>23</v>
      </c>
      <c r="P60" s="35" t="str">
        <f t="shared" si="23"/>
        <v>P</v>
      </c>
    </row>
    <row r="61" spans="1:16" x14ac:dyDescent="0.35">
      <c r="A61" s="8" t="s">
        <v>51</v>
      </c>
      <c r="B61" s="9" t="s">
        <v>271</v>
      </c>
      <c r="C61" s="9" t="s">
        <v>272</v>
      </c>
      <c r="D61" s="17">
        <v>12.97</v>
      </c>
      <c r="E61" s="12">
        <f t="shared" si="16"/>
        <v>3</v>
      </c>
      <c r="F61" s="21">
        <v>9.8000000000000007</v>
      </c>
      <c r="G61" s="12">
        <f t="shared" si="17"/>
        <v>24</v>
      </c>
      <c r="H61" s="17">
        <v>9.1</v>
      </c>
      <c r="I61" s="12">
        <f t="shared" si="18"/>
        <v>21</v>
      </c>
      <c r="J61" s="17">
        <v>10.3</v>
      </c>
      <c r="K61" s="12">
        <f t="shared" si="19"/>
        <v>21</v>
      </c>
      <c r="L61" s="17">
        <v>10.1</v>
      </c>
      <c r="M61" s="12">
        <f t="shared" si="20"/>
        <v>25</v>
      </c>
      <c r="N61" s="38">
        <f t="shared" si="21"/>
        <v>52.27</v>
      </c>
      <c r="O61" s="34">
        <f t="shared" si="22"/>
        <v>24</v>
      </c>
      <c r="P61" s="35" t="str">
        <f t="shared" si="23"/>
        <v>P</v>
      </c>
    </row>
    <row r="62" spans="1:16" x14ac:dyDescent="0.35">
      <c r="A62" s="8" t="s">
        <v>63</v>
      </c>
      <c r="B62" s="9" t="s">
        <v>243</v>
      </c>
      <c r="C62" s="9" t="s">
        <v>111</v>
      </c>
      <c r="D62" s="17">
        <v>12.4</v>
      </c>
      <c r="E62" s="12">
        <f t="shared" si="16"/>
        <v>19</v>
      </c>
      <c r="F62" s="21">
        <v>10</v>
      </c>
      <c r="G62" s="12">
        <f t="shared" si="17"/>
        <v>22</v>
      </c>
      <c r="H62" s="17">
        <v>8.3000000000000007</v>
      </c>
      <c r="I62" s="12">
        <f t="shared" si="18"/>
        <v>24</v>
      </c>
      <c r="J62" s="17">
        <v>6.7</v>
      </c>
      <c r="K62" s="12">
        <f t="shared" si="19"/>
        <v>25</v>
      </c>
      <c r="L62" s="17">
        <v>13.15</v>
      </c>
      <c r="M62" s="12">
        <f t="shared" si="20"/>
        <v>2</v>
      </c>
      <c r="N62" s="38">
        <f t="shared" si="21"/>
        <v>50.55</v>
      </c>
      <c r="O62" s="34">
        <f t="shared" si="22"/>
        <v>25</v>
      </c>
      <c r="P62" s="35" t="str">
        <f t="shared" si="23"/>
        <v>P</v>
      </c>
    </row>
    <row r="63" spans="1:16" x14ac:dyDescent="0.35">
      <c r="A63" s="22"/>
      <c r="B63" s="23"/>
      <c r="C63" s="23"/>
      <c r="D63" s="24"/>
      <c r="F63" s="24"/>
      <c r="H63" s="24"/>
      <c r="J63" s="24"/>
      <c r="L63" s="24"/>
      <c r="N63" s="31"/>
      <c r="P63" s="36"/>
    </row>
    <row r="64" spans="1:16" x14ac:dyDescent="0.35">
      <c r="B64" s="15" t="s">
        <v>208</v>
      </c>
      <c r="L64" s="16"/>
      <c r="P64" s="31"/>
    </row>
    <row r="65" spans="1:16" x14ac:dyDescent="0.35">
      <c r="A65" s="6"/>
      <c r="L65" s="16"/>
    </row>
    <row r="66" spans="1:16" x14ac:dyDescent="0.35">
      <c r="A66" s="8">
        <v>5</v>
      </c>
      <c r="B66" s="9" t="s">
        <v>213</v>
      </c>
      <c r="C66" s="9" t="s">
        <v>264</v>
      </c>
      <c r="D66" s="17">
        <v>12.94</v>
      </c>
      <c r="E66" s="12">
        <f t="shared" ref="E66:E88" si="24">RANK(D66,D$66:D$88)</f>
        <v>6</v>
      </c>
      <c r="F66" s="21">
        <v>12.75</v>
      </c>
      <c r="G66" s="12">
        <f t="shared" ref="G66:G88" si="25">RANK(F66,F$66:F$88)</f>
        <v>5</v>
      </c>
      <c r="H66" s="17">
        <v>12.4</v>
      </c>
      <c r="I66" s="12">
        <f t="shared" ref="I66:I88" si="26">RANK(H66,H$66:H$88)</f>
        <v>1</v>
      </c>
      <c r="J66" s="17">
        <v>11.9</v>
      </c>
      <c r="K66" s="12">
        <f t="shared" ref="K66:K88" si="27">RANK(J66,J$66:J$88)</f>
        <v>2</v>
      </c>
      <c r="L66" s="17">
        <v>12.75</v>
      </c>
      <c r="M66" s="12">
        <f t="shared" ref="M66:M88" si="28">RANK(L66,L$66:L$88)</f>
        <v>3</v>
      </c>
      <c r="N66" s="38">
        <f t="shared" ref="N66:N88" si="29">D66+F66+H66+J66+L66</f>
        <v>62.739999999999995</v>
      </c>
      <c r="O66" s="34">
        <f t="shared" ref="O66:O88" si="30">RANK(N66,N$66:N$88)</f>
        <v>1</v>
      </c>
      <c r="P66" s="35" t="str">
        <f t="shared" ref="P66:P88" si="31">IF(N66&lt;50,"F",(IF(N66&lt;55,"P",(IF(N66&lt;60,"C","D")))))</f>
        <v>D</v>
      </c>
    </row>
    <row r="67" spans="1:16" x14ac:dyDescent="0.35">
      <c r="A67" s="8" t="s">
        <v>13</v>
      </c>
      <c r="B67" s="9" t="s">
        <v>221</v>
      </c>
      <c r="C67" s="9" t="s">
        <v>25</v>
      </c>
      <c r="D67" s="17">
        <v>13.14</v>
      </c>
      <c r="E67" s="12">
        <f t="shared" si="24"/>
        <v>1</v>
      </c>
      <c r="F67" s="21">
        <v>12.85</v>
      </c>
      <c r="G67" s="12">
        <f t="shared" si="25"/>
        <v>2</v>
      </c>
      <c r="H67" s="17">
        <v>11.4</v>
      </c>
      <c r="I67" s="12">
        <f t="shared" si="26"/>
        <v>6</v>
      </c>
      <c r="J67" s="17">
        <v>12.15</v>
      </c>
      <c r="K67" s="12">
        <f t="shared" si="27"/>
        <v>1</v>
      </c>
      <c r="L67" s="17">
        <v>13.1</v>
      </c>
      <c r="M67" s="12">
        <f t="shared" si="28"/>
        <v>1</v>
      </c>
      <c r="N67" s="38">
        <f t="shared" si="29"/>
        <v>62.64</v>
      </c>
      <c r="O67" s="34">
        <f t="shared" si="30"/>
        <v>2</v>
      </c>
      <c r="P67" s="35" t="str">
        <f t="shared" si="31"/>
        <v>D</v>
      </c>
    </row>
    <row r="68" spans="1:16" x14ac:dyDescent="0.35">
      <c r="A68" s="8" t="s">
        <v>18</v>
      </c>
      <c r="B68" s="9" t="s">
        <v>211</v>
      </c>
      <c r="C68" s="9" t="s">
        <v>264</v>
      </c>
      <c r="D68" s="17">
        <v>13.14</v>
      </c>
      <c r="E68" s="12">
        <f t="shared" si="24"/>
        <v>1</v>
      </c>
      <c r="F68" s="21">
        <v>12.95</v>
      </c>
      <c r="G68" s="12">
        <f t="shared" si="25"/>
        <v>1</v>
      </c>
      <c r="H68" s="17">
        <v>11.75</v>
      </c>
      <c r="I68" s="12">
        <f t="shared" si="26"/>
        <v>3</v>
      </c>
      <c r="J68" s="17">
        <v>11.05</v>
      </c>
      <c r="K68" s="12">
        <f t="shared" si="27"/>
        <v>11</v>
      </c>
      <c r="L68" s="17">
        <v>12.4</v>
      </c>
      <c r="M68" s="12">
        <f t="shared" si="28"/>
        <v>7</v>
      </c>
      <c r="N68" s="38">
        <f t="shared" si="29"/>
        <v>61.29</v>
      </c>
      <c r="O68" s="34">
        <f t="shared" si="30"/>
        <v>3</v>
      </c>
      <c r="P68" s="35" t="str">
        <f t="shared" si="31"/>
        <v>D</v>
      </c>
    </row>
    <row r="69" spans="1:16" x14ac:dyDescent="0.35">
      <c r="A69" s="8" t="s">
        <v>109</v>
      </c>
      <c r="B69" s="9" t="s">
        <v>212</v>
      </c>
      <c r="C69" s="9" t="s">
        <v>264</v>
      </c>
      <c r="D69" s="17">
        <v>12.77</v>
      </c>
      <c r="E69" s="12">
        <f t="shared" si="24"/>
        <v>9</v>
      </c>
      <c r="F69" s="21">
        <v>12.824999999999999</v>
      </c>
      <c r="G69" s="12">
        <f t="shared" si="25"/>
        <v>3</v>
      </c>
      <c r="H69" s="17">
        <v>11.5</v>
      </c>
      <c r="I69" s="12">
        <f t="shared" si="26"/>
        <v>5</v>
      </c>
      <c r="J69" s="17">
        <v>11.15</v>
      </c>
      <c r="K69" s="12">
        <f t="shared" si="27"/>
        <v>9</v>
      </c>
      <c r="L69" s="17">
        <v>13</v>
      </c>
      <c r="M69" s="12">
        <f t="shared" si="28"/>
        <v>2</v>
      </c>
      <c r="N69" s="38">
        <f t="shared" si="29"/>
        <v>61.244999999999997</v>
      </c>
      <c r="O69" s="34">
        <f t="shared" si="30"/>
        <v>4</v>
      </c>
      <c r="P69" s="35" t="str">
        <f t="shared" si="31"/>
        <v>D</v>
      </c>
    </row>
    <row r="70" spans="1:16" x14ac:dyDescent="0.35">
      <c r="A70" s="8" t="s">
        <v>119</v>
      </c>
      <c r="B70" s="9" t="s">
        <v>223</v>
      </c>
      <c r="C70" s="9" t="s">
        <v>144</v>
      </c>
      <c r="D70" s="17">
        <v>12.6</v>
      </c>
      <c r="E70" s="12">
        <f t="shared" si="24"/>
        <v>14</v>
      </c>
      <c r="F70" s="21">
        <v>12.775</v>
      </c>
      <c r="G70" s="12">
        <f t="shared" si="25"/>
        <v>4</v>
      </c>
      <c r="H70" s="17">
        <v>12</v>
      </c>
      <c r="I70" s="12">
        <f t="shared" si="26"/>
        <v>2</v>
      </c>
      <c r="J70" s="17">
        <v>11.55</v>
      </c>
      <c r="K70" s="12">
        <f t="shared" si="27"/>
        <v>6</v>
      </c>
      <c r="L70" s="17">
        <v>12.2</v>
      </c>
      <c r="M70" s="12">
        <f t="shared" si="28"/>
        <v>10</v>
      </c>
      <c r="N70" s="38">
        <f t="shared" si="29"/>
        <v>61.125</v>
      </c>
      <c r="O70" s="34">
        <f t="shared" si="30"/>
        <v>5</v>
      </c>
      <c r="P70" s="35" t="str">
        <f t="shared" si="31"/>
        <v>D</v>
      </c>
    </row>
    <row r="71" spans="1:16" x14ac:dyDescent="0.35">
      <c r="A71" s="8" t="s">
        <v>12</v>
      </c>
      <c r="B71" s="9" t="s">
        <v>216</v>
      </c>
      <c r="C71" s="9" t="s">
        <v>153</v>
      </c>
      <c r="D71" s="17">
        <v>12.7</v>
      </c>
      <c r="E71" s="12">
        <f t="shared" si="24"/>
        <v>12</v>
      </c>
      <c r="F71" s="21">
        <v>12.65</v>
      </c>
      <c r="G71" s="12">
        <f t="shared" si="25"/>
        <v>9</v>
      </c>
      <c r="H71" s="17">
        <v>11.35</v>
      </c>
      <c r="I71" s="12">
        <f t="shared" si="26"/>
        <v>7</v>
      </c>
      <c r="J71" s="17">
        <v>11.8</v>
      </c>
      <c r="K71" s="12">
        <f t="shared" si="27"/>
        <v>4</v>
      </c>
      <c r="L71" s="17">
        <v>12.3</v>
      </c>
      <c r="M71" s="12">
        <f t="shared" si="28"/>
        <v>8</v>
      </c>
      <c r="N71" s="38">
        <f t="shared" si="29"/>
        <v>60.8</v>
      </c>
      <c r="O71" s="34">
        <f t="shared" si="30"/>
        <v>6</v>
      </c>
      <c r="P71" s="35" t="str">
        <f t="shared" si="31"/>
        <v>D</v>
      </c>
    </row>
    <row r="72" spans="1:16" x14ac:dyDescent="0.35">
      <c r="A72" s="8" t="s">
        <v>38</v>
      </c>
      <c r="B72" s="9" t="s">
        <v>229</v>
      </c>
      <c r="C72" s="9" t="s">
        <v>87</v>
      </c>
      <c r="D72" s="17">
        <v>13.14</v>
      </c>
      <c r="E72" s="12">
        <f t="shared" si="24"/>
        <v>1</v>
      </c>
      <c r="F72" s="21">
        <v>12.725</v>
      </c>
      <c r="G72" s="12">
        <f t="shared" si="25"/>
        <v>6</v>
      </c>
      <c r="H72" s="17">
        <v>11.2</v>
      </c>
      <c r="I72" s="12">
        <f t="shared" si="26"/>
        <v>8</v>
      </c>
      <c r="J72" s="17">
        <v>11.1</v>
      </c>
      <c r="K72" s="12">
        <f t="shared" si="27"/>
        <v>10</v>
      </c>
      <c r="L72" s="17">
        <v>12.55</v>
      </c>
      <c r="M72" s="12">
        <f t="shared" si="28"/>
        <v>5</v>
      </c>
      <c r="N72" s="38">
        <f t="shared" si="29"/>
        <v>60.715000000000003</v>
      </c>
      <c r="O72" s="34">
        <f t="shared" si="30"/>
        <v>7</v>
      </c>
      <c r="P72" s="35" t="str">
        <f t="shared" si="31"/>
        <v>D</v>
      </c>
    </row>
    <row r="73" spans="1:16" x14ac:dyDescent="0.35">
      <c r="A73" s="8">
        <v>20</v>
      </c>
      <c r="B73" s="9" t="s">
        <v>227</v>
      </c>
      <c r="C73" s="9" t="s">
        <v>87</v>
      </c>
      <c r="D73" s="17">
        <v>12.77</v>
      </c>
      <c r="E73" s="12">
        <f t="shared" si="24"/>
        <v>9</v>
      </c>
      <c r="F73" s="21">
        <v>12.175000000000001</v>
      </c>
      <c r="G73" s="12">
        <f t="shared" si="25"/>
        <v>14</v>
      </c>
      <c r="H73" s="17">
        <v>11.05</v>
      </c>
      <c r="I73" s="12">
        <f t="shared" si="26"/>
        <v>9</v>
      </c>
      <c r="J73" s="17">
        <v>11.65</v>
      </c>
      <c r="K73" s="12">
        <f t="shared" si="27"/>
        <v>5</v>
      </c>
      <c r="L73" s="17">
        <v>12</v>
      </c>
      <c r="M73" s="12">
        <f t="shared" si="28"/>
        <v>13</v>
      </c>
      <c r="N73" s="38">
        <f t="shared" si="29"/>
        <v>59.645000000000003</v>
      </c>
      <c r="O73" s="34">
        <f t="shared" si="30"/>
        <v>8</v>
      </c>
      <c r="P73" s="35" t="str">
        <f t="shared" si="31"/>
        <v>C</v>
      </c>
    </row>
    <row r="74" spans="1:16" x14ac:dyDescent="0.35">
      <c r="A74" s="8" t="s">
        <v>36</v>
      </c>
      <c r="B74" s="9" t="s">
        <v>226</v>
      </c>
      <c r="C74" s="9" t="s">
        <v>87</v>
      </c>
      <c r="D74" s="17">
        <v>12.37</v>
      </c>
      <c r="E74" s="12">
        <f t="shared" si="24"/>
        <v>17</v>
      </c>
      <c r="F74" s="21">
        <v>12.7</v>
      </c>
      <c r="G74" s="12">
        <f t="shared" si="25"/>
        <v>7</v>
      </c>
      <c r="H74" s="17">
        <v>9.65</v>
      </c>
      <c r="I74" s="12">
        <f t="shared" si="26"/>
        <v>19</v>
      </c>
      <c r="J74" s="17">
        <v>11.9</v>
      </c>
      <c r="K74" s="12">
        <f t="shared" si="27"/>
        <v>2</v>
      </c>
      <c r="L74" s="17">
        <v>12.7</v>
      </c>
      <c r="M74" s="12">
        <f t="shared" si="28"/>
        <v>4</v>
      </c>
      <c r="N74" s="38">
        <f t="shared" si="29"/>
        <v>59.319999999999993</v>
      </c>
      <c r="O74" s="34">
        <f t="shared" si="30"/>
        <v>9</v>
      </c>
      <c r="P74" s="35" t="str">
        <f t="shared" si="31"/>
        <v>C</v>
      </c>
    </row>
    <row r="75" spans="1:16" x14ac:dyDescent="0.35">
      <c r="A75" s="8" t="s">
        <v>27</v>
      </c>
      <c r="B75" s="9" t="s">
        <v>217</v>
      </c>
      <c r="C75" s="9" t="s">
        <v>30</v>
      </c>
      <c r="D75" s="17">
        <v>12.3</v>
      </c>
      <c r="E75" s="12">
        <f t="shared" si="24"/>
        <v>18</v>
      </c>
      <c r="F75" s="21">
        <v>12.675000000000001</v>
      </c>
      <c r="G75" s="12">
        <f t="shared" si="25"/>
        <v>8</v>
      </c>
      <c r="H75" s="17">
        <v>10.3</v>
      </c>
      <c r="I75" s="12">
        <f t="shared" si="26"/>
        <v>16</v>
      </c>
      <c r="J75" s="17">
        <v>10.8</v>
      </c>
      <c r="K75" s="12">
        <f t="shared" si="27"/>
        <v>17</v>
      </c>
      <c r="L75" s="17">
        <v>12.5</v>
      </c>
      <c r="M75" s="12">
        <f t="shared" si="28"/>
        <v>6</v>
      </c>
      <c r="N75" s="38">
        <f t="shared" si="29"/>
        <v>58.575000000000003</v>
      </c>
      <c r="O75" s="34">
        <f t="shared" si="30"/>
        <v>10</v>
      </c>
      <c r="P75" s="35" t="str">
        <f t="shared" si="31"/>
        <v>C</v>
      </c>
    </row>
    <row r="76" spans="1:16" x14ac:dyDescent="0.35">
      <c r="A76" s="8" t="s">
        <v>218</v>
      </c>
      <c r="B76" s="9" t="s">
        <v>219</v>
      </c>
      <c r="C76" s="9" t="s">
        <v>30</v>
      </c>
      <c r="D76" s="17">
        <v>12.47</v>
      </c>
      <c r="E76" s="12">
        <f t="shared" si="24"/>
        <v>15</v>
      </c>
      <c r="F76" s="21">
        <v>11.625</v>
      </c>
      <c r="G76" s="12">
        <f t="shared" si="25"/>
        <v>19</v>
      </c>
      <c r="H76" s="17">
        <v>11.6</v>
      </c>
      <c r="I76" s="12">
        <f t="shared" si="26"/>
        <v>4</v>
      </c>
      <c r="J76" s="17">
        <v>11</v>
      </c>
      <c r="K76" s="12">
        <f t="shared" si="27"/>
        <v>12</v>
      </c>
      <c r="L76" s="17">
        <v>11.4</v>
      </c>
      <c r="M76" s="12">
        <f t="shared" si="28"/>
        <v>20</v>
      </c>
      <c r="N76" s="38">
        <f t="shared" si="29"/>
        <v>58.094999999999999</v>
      </c>
      <c r="O76" s="34">
        <f t="shared" si="30"/>
        <v>11</v>
      </c>
      <c r="P76" s="35" t="str">
        <f t="shared" si="31"/>
        <v>C</v>
      </c>
    </row>
    <row r="77" spans="1:16" x14ac:dyDescent="0.35">
      <c r="A77" s="8">
        <v>17</v>
      </c>
      <c r="B77" s="9" t="s">
        <v>224</v>
      </c>
      <c r="C77" s="9" t="s">
        <v>87</v>
      </c>
      <c r="D77" s="17">
        <v>12.7</v>
      </c>
      <c r="E77" s="12">
        <f t="shared" si="24"/>
        <v>12</v>
      </c>
      <c r="F77" s="21">
        <v>12.525</v>
      </c>
      <c r="G77" s="12">
        <f t="shared" si="25"/>
        <v>10</v>
      </c>
      <c r="H77" s="17">
        <v>10.75</v>
      </c>
      <c r="I77" s="12">
        <f t="shared" si="26"/>
        <v>12</v>
      </c>
      <c r="J77" s="17">
        <v>10.9</v>
      </c>
      <c r="K77" s="12">
        <f t="shared" si="27"/>
        <v>14</v>
      </c>
      <c r="L77" s="17">
        <v>11.2</v>
      </c>
      <c r="M77" s="12">
        <f t="shared" si="28"/>
        <v>21</v>
      </c>
      <c r="N77" s="38">
        <f t="shared" si="29"/>
        <v>58.075000000000003</v>
      </c>
      <c r="O77" s="34">
        <f t="shared" si="30"/>
        <v>12</v>
      </c>
      <c r="P77" s="35" t="str">
        <f t="shared" si="31"/>
        <v>C</v>
      </c>
    </row>
    <row r="78" spans="1:16" x14ac:dyDescent="0.35">
      <c r="A78" s="8">
        <v>21</v>
      </c>
      <c r="B78" s="9" t="s">
        <v>228</v>
      </c>
      <c r="C78" s="9" t="s">
        <v>87</v>
      </c>
      <c r="D78" s="17">
        <v>12.74</v>
      </c>
      <c r="E78" s="12">
        <f t="shared" si="24"/>
        <v>11</v>
      </c>
      <c r="F78" s="21">
        <v>12.4</v>
      </c>
      <c r="G78" s="12">
        <f t="shared" si="25"/>
        <v>11</v>
      </c>
      <c r="H78" s="17">
        <v>9.5</v>
      </c>
      <c r="I78" s="12">
        <f t="shared" si="26"/>
        <v>20</v>
      </c>
      <c r="J78" s="17">
        <v>11.4</v>
      </c>
      <c r="K78" s="12">
        <f t="shared" si="27"/>
        <v>7</v>
      </c>
      <c r="L78" s="17">
        <v>11.9</v>
      </c>
      <c r="M78" s="12">
        <f t="shared" si="28"/>
        <v>14</v>
      </c>
      <c r="N78" s="38">
        <f t="shared" si="29"/>
        <v>57.94</v>
      </c>
      <c r="O78" s="34">
        <f t="shared" si="30"/>
        <v>13</v>
      </c>
      <c r="P78" s="35" t="str">
        <f t="shared" si="31"/>
        <v>C</v>
      </c>
    </row>
    <row r="79" spans="1:16" x14ac:dyDescent="0.35">
      <c r="A79" s="8" t="s">
        <v>43</v>
      </c>
      <c r="B79" s="9" t="s">
        <v>232</v>
      </c>
      <c r="C79" s="9" t="s">
        <v>151</v>
      </c>
      <c r="D79" s="17">
        <v>12.07</v>
      </c>
      <c r="E79" s="12">
        <f t="shared" si="24"/>
        <v>19</v>
      </c>
      <c r="F79" s="21">
        <v>12.225</v>
      </c>
      <c r="G79" s="12">
        <f t="shared" si="25"/>
        <v>13</v>
      </c>
      <c r="H79" s="17">
        <v>11.05</v>
      </c>
      <c r="I79" s="12">
        <f t="shared" si="26"/>
        <v>9</v>
      </c>
      <c r="J79" s="17">
        <v>10.45</v>
      </c>
      <c r="K79" s="12">
        <f t="shared" si="27"/>
        <v>19</v>
      </c>
      <c r="L79" s="17">
        <v>12.05</v>
      </c>
      <c r="M79" s="12">
        <f t="shared" si="28"/>
        <v>12</v>
      </c>
      <c r="N79" s="38">
        <f t="shared" si="29"/>
        <v>57.844999999999999</v>
      </c>
      <c r="O79" s="34">
        <f t="shared" si="30"/>
        <v>14</v>
      </c>
      <c r="P79" s="35" t="str">
        <f t="shared" si="31"/>
        <v>C</v>
      </c>
    </row>
    <row r="80" spans="1:16" x14ac:dyDescent="0.35">
      <c r="A80" s="8" t="s">
        <v>41</v>
      </c>
      <c r="B80" s="9" t="s">
        <v>231</v>
      </c>
      <c r="C80" s="9" t="s">
        <v>151</v>
      </c>
      <c r="D80" s="17">
        <v>13.07</v>
      </c>
      <c r="E80" s="12">
        <f t="shared" si="24"/>
        <v>5</v>
      </c>
      <c r="F80" s="21">
        <v>11.675000000000001</v>
      </c>
      <c r="G80" s="12">
        <f t="shared" si="25"/>
        <v>17</v>
      </c>
      <c r="H80" s="17">
        <v>10.3</v>
      </c>
      <c r="I80" s="12">
        <f t="shared" si="26"/>
        <v>16</v>
      </c>
      <c r="J80" s="17">
        <v>10.55</v>
      </c>
      <c r="K80" s="12">
        <f t="shared" si="27"/>
        <v>18</v>
      </c>
      <c r="L80" s="17">
        <v>11.45</v>
      </c>
      <c r="M80" s="12">
        <f t="shared" si="28"/>
        <v>18</v>
      </c>
      <c r="N80" s="38">
        <f t="shared" si="29"/>
        <v>57.045000000000002</v>
      </c>
      <c r="O80" s="34">
        <f t="shared" si="30"/>
        <v>15</v>
      </c>
      <c r="P80" s="35" t="str">
        <f t="shared" si="31"/>
        <v>C</v>
      </c>
    </row>
    <row r="81" spans="1:16" x14ac:dyDescent="0.35">
      <c r="A81" s="8" t="s">
        <v>122</v>
      </c>
      <c r="B81" s="9" t="s">
        <v>230</v>
      </c>
      <c r="C81" s="9" t="s">
        <v>151</v>
      </c>
      <c r="D81" s="17">
        <v>12.07</v>
      </c>
      <c r="E81" s="12">
        <f t="shared" si="24"/>
        <v>19</v>
      </c>
      <c r="F81" s="21">
        <v>12.175000000000001</v>
      </c>
      <c r="G81" s="12">
        <f t="shared" si="25"/>
        <v>14</v>
      </c>
      <c r="H81" s="17">
        <v>10.7</v>
      </c>
      <c r="I81" s="12">
        <f t="shared" si="26"/>
        <v>14</v>
      </c>
      <c r="J81" s="17">
        <v>10.1</v>
      </c>
      <c r="K81" s="12">
        <f t="shared" si="27"/>
        <v>20</v>
      </c>
      <c r="L81" s="17">
        <v>11.45</v>
      </c>
      <c r="M81" s="12">
        <f t="shared" si="28"/>
        <v>18</v>
      </c>
      <c r="N81" s="38">
        <f t="shared" si="29"/>
        <v>56.495000000000005</v>
      </c>
      <c r="O81" s="34">
        <f t="shared" si="30"/>
        <v>16</v>
      </c>
      <c r="P81" s="35" t="str">
        <f t="shared" si="31"/>
        <v>C</v>
      </c>
    </row>
    <row r="82" spans="1:16" x14ac:dyDescent="0.35">
      <c r="A82" s="8" t="s">
        <v>14</v>
      </c>
      <c r="B82" s="9" t="s">
        <v>225</v>
      </c>
      <c r="C82" s="9" t="s">
        <v>87</v>
      </c>
      <c r="D82" s="17">
        <v>12.44</v>
      </c>
      <c r="E82" s="12">
        <f t="shared" si="24"/>
        <v>16</v>
      </c>
      <c r="F82" s="21">
        <v>11.65</v>
      </c>
      <c r="G82" s="12">
        <f t="shared" si="25"/>
        <v>18</v>
      </c>
      <c r="H82" s="17">
        <v>10.75</v>
      </c>
      <c r="I82" s="12">
        <f t="shared" si="26"/>
        <v>12</v>
      </c>
      <c r="J82" s="17">
        <v>11</v>
      </c>
      <c r="K82" s="12">
        <f t="shared" si="27"/>
        <v>12</v>
      </c>
      <c r="L82" s="17">
        <v>10.55</v>
      </c>
      <c r="M82" s="12">
        <f t="shared" si="28"/>
        <v>23</v>
      </c>
      <c r="N82" s="38">
        <f t="shared" si="29"/>
        <v>56.39</v>
      </c>
      <c r="O82" s="34">
        <f t="shared" si="30"/>
        <v>17</v>
      </c>
      <c r="P82" s="35" t="str">
        <f t="shared" si="31"/>
        <v>C</v>
      </c>
    </row>
    <row r="83" spans="1:16" x14ac:dyDescent="0.35">
      <c r="A83" s="8">
        <v>13</v>
      </c>
      <c r="B83" s="9" t="s">
        <v>220</v>
      </c>
      <c r="C83" s="9" t="s">
        <v>129</v>
      </c>
      <c r="D83" s="17">
        <v>11.9</v>
      </c>
      <c r="E83" s="12">
        <f t="shared" si="24"/>
        <v>22</v>
      </c>
      <c r="F83" s="21">
        <v>11.55</v>
      </c>
      <c r="G83" s="12">
        <f t="shared" si="25"/>
        <v>20</v>
      </c>
      <c r="H83" s="17">
        <v>10.35</v>
      </c>
      <c r="I83" s="12">
        <f t="shared" si="26"/>
        <v>15</v>
      </c>
      <c r="J83" s="17">
        <v>10.9</v>
      </c>
      <c r="K83" s="12">
        <f t="shared" si="27"/>
        <v>14</v>
      </c>
      <c r="L83" s="17">
        <v>11</v>
      </c>
      <c r="M83" s="12">
        <f t="shared" si="28"/>
        <v>22</v>
      </c>
      <c r="N83" s="38">
        <f t="shared" si="29"/>
        <v>55.7</v>
      </c>
      <c r="O83" s="34">
        <f t="shared" si="30"/>
        <v>18</v>
      </c>
      <c r="P83" s="35" t="str">
        <f t="shared" si="31"/>
        <v>C</v>
      </c>
    </row>
    <row r="84" spans="1:16" x14ac:dyDescent="0.35">
      <c r="A84" s="8">
        <v>15</v>
      </c>
      <c r="B84" s="9" t="s">
        <v>222</v>
      </c>
      <c r="C84" s="9" t="s">
        <v>268</v>
      </c>
      <c r="D84" s="17">
        <v>13.14</v>
      </c>
      <c r="E84" s="12">
        <f t="shared" si="24"/>
        <v>1</v>
      </c>
      <c r="F84" s="21">
        <v>12.4</v>
      </c>
      <c r="G84" s="12">
        <f t="shared" si="25"/>
        <v>11</v>
      </c>
      <c r="H84" s="17">
        <v>10.050000000000001</v>
      </c>
      <c r="I84" s="12">
        <f t="shared" si="26"/>
        <v>18</v>
      </c>
      <c r="J84" s="17">
        <v>7.85</v>
      </c>
      <c r="K84" s="12">
        <f t="shared" si="27"/>
        <v>22</v>
      </c>
      <c r="L84" s="17">
        <v>11.75</v>
      </c>
      <c r="M84" s="12">
        <f t="shared" si="28"/>
        <v>17</v>
      </c>
      <c r="N84" s="38">
        <f t="shared" si="29"/>
        <v>55.190000000000005</v>
      </c>
      <c r="O84" s="34">
        <f t="shared" si="30"/>
        <v>19</v>
      </c>
      <c r="P84" s="35" t="str">
        <f t="shared" si="31"/>
        <v>C</v>
      </c>
    </row>
    <row r="85" spans="1:16" x14ac:dyDescent="0.35">
      <c r="A85" s="8" t="s">
        <v>16</v>
      </c>
      <c r="B85" s="9" t="s">
        <v>210</v>
      </c>
      <c r="C85" s="9" t="s">
        <v>266</v>
      </c>
      <c r="D85" s="17">
        <v>11.8</v>
      </c>
      <c r="E85" s="12">
        <f t="shared" si="24"/>
        <v>23</v>
      </c>
      <c r="F85" s="21">
        <v>10.375</v>
      </c>
      <c r="G85" s="12">
        <f t="shared" si="25"/>
        <v>23</v>
      </c>
      <c r="H85" s="17">
        <v>9.15</v>
      </c>
      <c r="I85" s="12">
        <f t="shared" si="26"/>
        <v>21</v>
      </c>
      <c r="J85" s="17">
        <v>11.2</v>
      </c>
      <c r="K85" s="12">
        <f t="shared" si="27"/>
        <v>8</v>
      </c>
      <c r="L85" s="17">
        <v>12.2</v>
      </c>
      <c r="M85" s="12">
        <f t="shared" si="28"/>
        <v>10</v>
      </c>
      <c r="N85" s="38">
        <f t="shared" si="29"/>
        <v>54.725000000000009</v>
      </c>
      <c r="O85" s="34">
        <f t="shared" si="30"/>
        <v>20</v>
      </c>
      <c r="P85" s="35" t="str">
        <f t="shared" si="31"/>
        <v>P</v>
      </c>
    </row>
    <row r="86" spans="1:16" x14ac:dyDescent="0.35">
      <c r="A86" s="8" t="s">
        <v>23</v>
      </c>
      <c r="B86" s="9" t="s">
        <v>214</v>
      </c>
      <c r="C86" s="9" t="s">
        <v>267</v>
      </c>
      <c r="D86" s="17">
        <v>12.84</v>
      </c>
      <c r="E86" s="12">
        <f t="shared" si="24"/>
        <v>8</v>
      </c>
      <c r="F86" s="21">
        <v>11.05</v>
      </c>
      <c r="G86" s="12">
        <f t="shared" si="25"/>
        <v>21</v>
      </c>
      <c r="H86" s="17">
        <v>8.75</v>
      </c>
      <c r="I86" s="12">
        <f t="shared" si="26"/>
        <v>22</v>
      </c>
      <c r="J86" s="17">
        <v>9.9499999999999993</v>
      </c>
      <c r="K86" s="12">
        <f t="shared" si="27"/>
        <v>21</v>
      </c>
      <c r="L86" s="17">
        <v>11.8</v>
      </c>
      <c r="M86" s="12">
        <f t="shared" si="28"/>
        <v>15</v>
      </c>
      <c r="N86" s="38">
        <f t="shared" si="29"/>
        <v>54.39</v>
      </c>
      <c r="O86" s="34">
        <f t="shared" si="30"/>
        <v>21</v>
      </c>
      <c r="P86" s="35" t="str">
        <f t="shared" si="31"/>
        <v>P</v>
      </c>
    </row>
    <row r="87" spans="1:16" x14ac:dyDescent="0.35">
      <c r="A87" s="8" t="s">
        <v>15</v>
      </c>
      <c r="B87" s="9" t="s">
        <v>209</v>
      </c>
      <c r="C87" s="9" t="s">
        <v>266</v>
      </c>
      <c r="D87" s="17">
        <v>12.07</v>
      </c>
      <c r="E87" s="12">
        <f t="shared" si="24"/>
        <v>19</v>
      </c>
      <c r="F87" s="21">
        <v>12.1</v>
      </c>
      <c r="G87" s="12">
        <f t="shared" si="25"/>
        <v>16</v>
      </c>
      <c r="H87" s="17">
        <v>10.8</v>
      </c>
      <c r="I87" s="12">
        <f t="shared" si="26"/>
        <v>11</v>
      </c>
      <c r="J87" s="17">
        <v>6.2</v>
      </c>
      <c r="K87" s="12">
        <f t="shared" si="27"/>
        <v>23</v>
      </c>
      <c r="L87" s="17">
        <v>12.25</v>
      </c>
      <c r="M87" s="12">
        <f t="shared" si="28"/>
        <v>9</v>
      </c>
      <c r="N87" s="38">
        <f t="shared" si="29"/>
        <v>53.42</v>
      </c>
      <c r="O87" s="34">
        <f t="shared" si="30"/>
        <v>22</v>
      </c>
      <c r="P87" s="35" t="str">
        <f t="shared" si="31"/>
        <v>P</v>
      </c>
    </row>
    <row r="88" spans="1:16" x14ac:dyDescent="0.35">
      <c r="A88" s="8" t="s">
        <v>11</v>
      </c>
      <c r="B88" s="9" t="s">
        <v>215</v>
      </c>
      <c r="C88" s="9" t="s">
        <v>267</v>
      </c>
      <c r="D88" s="17">
        <v>12.9</v>
      </c>
      <c r="E88" s="12">
        <f t="shared" si="24"/>
        <v>7</v>
      </c>
      <c r="F88" s="21">
        <v>10.975</v>
      </c>
      <c r="G88" s="12">
        <f t="shared" si="25"/>
        <v>22</v>
      </c>
      <c r="H88" s="17">
        <v>5.65</v>
      </c>
      <c r="I88" s="12">
        <f t="shared" si="26"/>
        <v>23</v>
      </c>
      <c r="J88" s="17">
        <v>10.85</v>
      </c>
      <c r="K88" s="12">
        <f t="shared" si="27"/>
        <v>16</v>
      </c>
      <c r="L88" s="17">
        <v>11.8</v>
      </c>
      <c r="M88" s="12">
        <f t="shared" si="28"/>
        <v>15</v>
      </c>
      <c r="N88" s="38">
        <f t="shared" si="29"/>
        <v>52.174999999999997</v>
      </c>
      <c r="O88" s="34">
        <f t="shared" si="30"/>
        <v>23</v>
      </c>
      <c r="P88" s="35" t="str">
        <f t="shared" si="31"/>
        <v>P</v>
      </c>
    </row>
    <row r="89" spans="1:16" x14ac:dyDescent="0.35">
      <c r="L89" s="16"/>
    </row>
    <row r="90" spans="1:16" x14ac:dyDescent="0.35">
      <c r="L90" s="16"/>
    </row>
  </sheetData>
  <sortState xmlns:xlrd2="http://schemas.microsoft.com/office/spreadsheetml/2017/richdata2" ref="A38:P62">
    <sortCondition ref="O38:O62"/>
  </sortState>
  <mergeCells count="2">
    <mergeCell ref="A1:P1"/>
    <mergeCell ref="A2:P2"/>
  </mergeCells>
  <conditionalFormatting sqref="E8:E14 E18:E34 E66:E88 G8:G14 G18:G34 G66:G88 I8:I14 I18:I34 I66:I88 K8:K14 K18:K34 K66:K88 M8:M14 M18:M34 M66:M88">
    <cfRule type="cellIs" dxfId="33" priority="113" stopIfTrue="1" operator="equal">
      <formula>1</formula>
    </cfRule>
  </conditionalFormatting>
  <conditionalFormatting sqref="E38:M63">
    <cfRule type="cellIs" dxfId="32" priority="1" stopIfTrue="1" operator="equal">
      <formula>1</formula>
    </cfRule>
  </conditionalFormatting>
  <conditionalFormatting sqref="M3:M7 M15:M17 M35:M37 M63:M65 O3:O34 O36:O88">
    <cfRule type="cellIs" dxfId="31" priority="114" stopIfTrue="1" operator="equal">
      <formula>1</formula>
    </cfRule>
    <cfRule type="cellIs" dxfId="30" priority="115" stopIfTrue="1" operator="equal">
      <formula>2</formula>
    </cfRule>
    <cfRule type="cellIs" dxfId="29" priority="116" stopIfTrue="1" operator="equal">
      <formula>3</formula>
    </cfRule>
  </conditionalFormatting>
  <conditionalFormatting sqref="M36:M37">
    <cfRule type="cellIs" dxfId="28" priority="16" stopIfTrue="1" operator="equal">
      <formula>1</formula>
    </cfRule>
    <cfRule type="cellIs" dxfId="27" priority="17" stopIfTrue="1" operator="equal">
      <formula>2</formula>
    </cfRule>
    <cfRule type="cellIs" dxfId="26" priority="18" stopIfTrue="1" operator="equal">
      <formula>3</formula>
    </cfRule>
  </conditionalFormatting>
  <conditionalFormatting sqref="M89:M65574">
    <cfRule type="cellIs" dxfId="25" priority="110" stopIfTrue="1" operator="equal">
      <formula>1</formula>
    </cfRule>
    <cfRule type="cellIs" dxfId="24" priority="111" stopIfTrue="1" operator="equal">
      <formula>2</formula>
    </cfRule>
    <cfRule type="cellIs" dxfId="23" priority="112" stopIfTrue="1" operator="equal">
      <formula>3</formula>
    </cfRule>
  </conditionalFormatting>
  <printOptions horizontalCentered="1"/>
  <pageMargins left="0.23622047244094491" right="0.19685039370078741" top="0.47244094488188981" bottom="0.11811023622047245" header="0.11811023622047245" footer="0.11811023622047245"/>
  <pageSetup paperSize="9" scale="81" orientation="portrait" r:id="rId1"/>
  <headerFooter alignWithMargins="0"/>
  <rowBreaks count="1" manualBreakCount="1">
    <brk id="62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1BF5A-4EB1-4B9F-84EA-65070CBA4E48}">
  <sheetPr codeName="Sheet3"/>
  <dimension ref="A1:O22"/>
  <sheetViews>
    <sheetView zoomScale="90" zoomScaleNormal="90" workbookViewId="0">
      <pane xSplit="3" ySplit="4" topLeftCell="D5" activePane="bottomRight" state="frozen"/>
      <selection sqref="A1:N1"/>
      <selection pane="topRight" sqref="A1:N1"/>
      <selection pane="bottomLeft" sqref="A1:N1"/>
      <selection pane="bottomRight" sqref="A1:M1"/>
    </sheetView>
  </sheetViews>
  <sheetFormatPr defaultColWidth="7.796875" defaultRowHeight="14.5" x14ac:dyDescent="0.35"/>
  <cols>
    <col min="1" max="1" width="3.19921875" style="15" bestFit="1" customWidth="1"/>
    <col min="2" max="2" width="29.09765625" style="6" bestFit="1" customWidth="1"/>
    <col min="3" max="3" width="17.296875" style="6" bestFit="1" customWidth="1"/>
    <col min="4" max="4" width="7.796875" style="16" customWidth="1"/>
    <col min="5" max="5" width="6" style="6" bestFit="1" customWidth="1"/>
    <col min="6" max="6" width="7.796875" style="16" customWidth="1"/>
    <col min="7" max="7" width="6" style="6" bestFit="1" customWidth="1"/>
    <col min="8" max="8" width="7.796875" style="16" customWidth="1"/>
    <col min="9" max="9" width="6" style="6" bestFit="1" customWidth="1"/>
    <col min="10" max="10" width="7.796875" style="16" customWidth="1"/>
    <col min="11" max="11" width="6" style="6" bestFit="1" customWidth="1"/>
    <col min="12" max="12" width="7.796875" style="15" customWidth="1"/>
    <col min="13" max="13" width="6" style="15" bestFit="1" customWidth="1"/>
    <col min="14" max="14" width="5.796875" style="6" customWidth="1"/>
    <col min="15" max="15" width="8.3984375" style="14" bestFit="1" customWidth="1"/>
    <col min="16" max="16" width="9.09765625" style="6" bestFit="1" customWidth="1"/>
    <col min="17" max="253" width="7.796875" style="6"/>
    <col min="254" max="254" width="7" style="6" bestFit="1" customWidth="1"/>
    <col min="255" max="255" width="35.296875" style="6" bestFit="1" customWidth="1"/>
    <col min="256" max="256" width="22" style="6" bestFit="1" customWidth="1"/>
    <col min="257" max="257" width="9" style="6" bestFit="1" customWidth="1"/>
    <col min="258" max="258" width="6.796875" style="6" bestFit="1" customWidth="1"/>
    <col min="259" max="259" width="9.3984375" style="6" bestFit="1" customWidth="1"/>
    <col min="260" max="260" width="7.796875" style="6"/>
    <col min="261" max="261" width="8.09765625" style="6" bestFit="1" customWidth="1"/>
    <col min="262" max="262" width="7.796875" style="6"/>
    <col min="263" max="263" width="8.796875" style="6" bestFit="1" customWidth="1"/>
    <col min="264" max="264" width="7.796875" style="6"/>
    <col min="265" max="265" width="7.296875" style="6" bestFit="1" customWidth="1"/>
    <col min="266" max="266" width="7.796875" style="6"/>
    <col min="267" max="267" width="9.296875" style="6" bestFit="1" customWidth="1"/>
    <col min="268" max="268" width="6.796875" style="6" bestFit="1" customWidth="1"/>
    <col min="269" max="269" width="2" style="6" bestFit="1" customWidth="1"/>
    <col min="270" max="270" width="5.796875" style="6" customWidth="1"/>
    <col min="271" max="271" width="8.3984375" style="6" bestFit="1" customWidth="1"/>
    <col min="272" max="272" width="9.09765625" style="6" bestFit="1" customWidth="1"/>
    <col min="273" max="509" width="7.796875" style="6"/>
    <col min="510" max="510" width="7" style="6" bestFit="1" customWidth="1"/>
    <col min="511" max="511" width="35.296875" style="6" bestFit="1" customWidth="1"/>
    <col min="512" max="512" width="22" style="6" bestFit="1" customWidth="1"/>
    <col min="513" max="513" width="9" style="6" bestFit="1" customWidth="1"/>
    <col min="514" max="514" width="6.796875" style="6" bestFit="1" customWidth="1"/>
    <col min="515" max="515" width="9.3984375" style="6" bestFit="1" customWidth="1"/>
    <col min="516" max="516" width="7.796875" style="6"/>
    <col min="517" max="517" width="8.09765625" style="6" bestFit="1" customWidth="1"/>
    <col min="518" max="518" width="7.796875" style="6"/>
    <col min="519" max="519" width="8.796875" style="6" bestFit="1" customWidth="1"/>
    <col min="520" max="520" width="7.796875" style="6"/>
    <col min="521" max="521" width="7.296875" style="6" bestFit="1" customWidth="1"/>
    <col min="522" max="522" width="7.796875" style="6"/>
    <col min="523" max="523" width="9.296875" style="6" bestFit="1" customWidth="1"/>
    <col min="524" max="524" width="6.796875" style="6" bestFit="1" customWidth="1"/>
    <col min="525" max="525" width="2" style="6" bestFit="1" customWidth="1"/>
    <col min="526" max="526" width="5.796875" style="6" customWidth="1"/>
    <col min="527" max="527" width="8.3984375" style="6" bestFit="1" customWidth="1"/>
    <col min="528" max="528" width="9.09765625" style="6" bestFit="1" customWidth="1"/>
    <col min="529" max="765" width="7.796875" style="6"/>
    <col min="766" max="766" width="7" style="6" bestFit="1" customWidth="1"/>
    <col min="767" max="767" width="35.296875" style="6" bestFit="1" customWidth="1"/>
    <col min="768" max="768" width="22" style="6" bestFit="1" customWidth="1"/>
    <col min="769" max="769" width="9" style="6" bestFit="1" customWidth="1"/>
    <col min="770" max="770" width="6.796875" style="6" bestFit="1" customWidth="1"/>
    <col min="771" max="771" width="9.3984375" style="6" bestFit="1" customWidth="1"/>
    <col min="772" max="772" width="7.796875" style="6"/>
    <col min="773" max="773" width="8.09765625" style="6" bestFit="1" customWidth="1"/>
    <col min="774" max="774" width="7.796875" style="6"/>
    <col min="775" max="775" width="8.796875" style="6" bestFit="1" customWidth="1"/>
    <col min="776" max="776" width="7.796875" style="6"/>
    <col min="777" max="777" width="7.296875" style="6" bestFit="1" customWidth="1"/>
    <col min="778" max="778" width="7.796875" style="6"/>
    <col min="779" max="779" width="9.296875" style="6" bestFit="1" customWidth="1"/>
    <col min="780" max="780" width="6.796875" style="6" bestFit="1" customWidth="1"/>
    <col min="781" max="781" width="2" style="6" bestFit="1" customWidth="1"/>
    <col min="782" max="782" width="5.796875" style="6" customWidth="1"/>
    <col min="783" max="783" width="8.3984375" style="6" bestFit="1" customWidth="1"/>
    <col min="784" max="784" width="9.09765625" style="6" bestFit="1" customWidth="1"/>
    <col min="785" max="1021" width="7.796875" style="6"/>
    <col min="1022" max="1022" width="7" style="6" bestFit="1" customWidth="1"/>
    <col min="1023" max="1023" width="35.296875" style="6" bestFit="1" customWidth="1"/>
    <col min="1024" max="1024" width="22" style="6" bestFit="1" customWidth="1"/>
    <col min="1025" max="1025" width="9" style="6" bestFit="1" customWidth="1"/>
    <col min="1026" max="1026" width="6.796875" style="6" bestFit="1" customWidth="1"/>
    <col min="1027" max="1027" width="9.3984375" style="6" bestFit="1" customWidth="1"/>
    <col min="1028" max="1028" width="7.796875" style="6"/>
    <col min="1029" max="1029" width="8.09765625" style="6" bestFit="1" customWidth="1"/>
    <col min="1030" max="1030" width="7.796875" style="6"/>
    <col min="1031" max="1031" width="8.796875" style="6" bestFit="1" customWidth="1"/>
    <col min="1032" max="1032" width="7.796875" style="6"/>
    <col min="1033" max="1033" width="7.296875" style="6" bestFit="1" customWidth="1"/>
    <col min="1034" max="1034" width="7.796875" style="6"/>
    <col min="1035" max="1035" width="9.296875" style="6" bestFit="1" customWidth="1"/>
    <col min="1036" max="1036" width="6.796875" style="6" bestFit="1" customWidth="1"/>
    <col min="1037" max="1037" width="2" style="6" bestFit="1" customWidth="1"/>
    <col min="1038" max="1038" width="5.796875" style="6" customWidth="1"/>
    <col min="1039" max="1039" width="8.3984375" style="6" bestFit="1" customWidth="1"/>
    <col min="1040" max="1040" width="9.09765625" style="6" bestFit="1" customWidth="1"/>
    <col min="1041" max="1277" width="7.796875" style="6"/>
    <col min="1278" max="1278" width="7" style="6" bestFit="1" customWidth="1"/>
    <col min="1279" max="1279" width="35.296875" style="6" bestFit="1" customWidth="1"/>
    <col min="1280" max="1280" width="22" style="6" bestFit="1" customWidth="1"/>
    <col min="1281" max="1281" width="9" style="6" bestFit="1" customWidth="1"/>
    <col min="1282" max="1282" width="6.796875" style="6" bestFit="1" customWidth="1"/>
    <col min="1283" max="1283" width="9.3984375" style="6" bestFit="1" customWidth="1"/>
    <col min="1284" max="1284" width="7.796875" style="6"/>
    <col min="1285" max="1285" width="8.09765625" style="6" bestFit="1" customWidth="1"/>
    <col min="1286" max="1286" width="7.796875" style="6"/>
    <col min="1287" max="1287" width="8.796875" style="6" bestFit="1" customWidth="1"/>
    <col min="1288" max="1288" width="7.796875" style="6"/>
    <col min="1289" max="1289" width="7.296875" style="6" bestFit="1" customWidth="1"/>
    <col min="1290" max="1290" width="7.796875" style="6"/>
    <col min="1291" max="1291" width="9.296875" style="6" bestFit="1" customWidth="1"/>
    <col min="1292" max="1292" width="6.796875" style="6" bestFit="1" customWidth="1"/>
    <col min="1293" max="1293" width="2" style="6" bestFit="1" customWidth="1"/>
    <col min="1294" max="1294" width="5.796875" style="6" customWidth="1"/>
    <col min="1295" max="1295" width="8.3984375" style="6" bestFit="1" customWidth="1"/>
    <col min="1296" max="1296" width="9.09765625" style="6" bestFit="1" customWidth="1"/>
    <col min="1297" max="1533" width="7.796875" style="6"/>
    <col min="1534" max="1534" width="7" style="6" bestFit="1" customWidth="1"/>
    <col min="1535" max="1535" width="35.296875" style="6" bestFit="1" customWidth="1"/>
    <col min="1536" max="1536" width="22" style="6" bestFit="1" customWidth="1"/>
    <col min="1537" max="1537" width="9" style="6" bestFit="1" customWidth="1"/>
    <col min="1538" max="1538" width="6.796875" style="6" bestFit="1" customWidth="1"/>
    <col min="1539" max="1539" width="9.3984375" style="6" bestFit="1" customWidth="1"/>
    <col min="1540" max="1540" width="7.796875" style="6"/>
    <col min="1541" max="1541" width="8.09765625" style="6" bestFit="1" customWidth="1"/>
    <col min="1542" max="1542" width="7.796875" style="6"/>
    <col min="1543" max="1543" width="8.796875" style="6" bestFit="1" customWidth="1"/>
    <col min="1544" max="1544" width="7.796875" style="6"/>
    <col min="1545" max="1545" width="7.296875" style="6" bestFit="1" customWidth="1"/>
    <col min="1546" max="1546" width="7.796875" style="6"/>
    <col min="1547" max="1547" width="9.296875" style="6" bestFit="1" customWidth="1"/>
    <col min="1548" max="1548" width="6.796875" style="6" bestFit="1" customWidth="1"/>
    <col min="1549" max="1549" width="2" style="6" bestFit="1" customWidth="1"/>
    <col min="1550" max="1550" width="5.796875" style="6" customWidth="1"/>
    <col min="1551" max="1551" width="8.3984375" style="6" bestFit="1" customWidth="1"/>
    <col min="1552" max="1552" width="9.09765625" style="6" bestFit="1" customWidth="1"/>
    <col min="1553" max="1789" width="7.796875" style="6"/>
    <col min="1790" max="1790" width="7" style="6" bestFit="1" customWidth="1"/>
    <col min="1791" max="1791" width="35.296875" style="6" bestFit="1" customWidth="1"/>
    <col min="1792" max="1792" width="22" style="6" bestFit="1" customWidth="1"/>
    <col min="1793" max="1793" width="9" style="6" bestFit="1" customWidth="1"/>
    <col min="1794" max="1794" width="6.796875" style="6" bestFit="1" customWidth="1"/>
    <col min="1795" max="1795" width="9.3984375" style="6" bestFit="1" customWidth="1"/>
    <col min="1796" max="1796" width="7.796875" style="6"/>
    <col min="1797" max="1797" width="8.09765625" style="6" bestFit="1" customWidth="1"/>
    <col min="1798" max="1798" width="7.796875" style="6"/>
    <col min="1799" max="1799" width="8.796875" style="6" bestFit="1" customWidth="1"/>
    <col min="1800" max="1800" width="7.796875" style="6"/>
    <col min="1801" max="1801" width="7.296875" style="6" bestFit="1" customWidth="1"/>
    <col min="1802" max="1802" width="7.796875" style="6"/>
    <col min="1803" max="1803" width="9.296875" style="6" bestFit="1" customWidth="1"/>
    <col min="1804" max="1804" width="6.796875" style="6" bestFit="1" customWidth="1"/>
    <col min="1805" max="1805" width="2" style="6" bestFit="1" customWidth="1"/>
    <col min="1806" max="1806" width="5.796875" style="6" customWidth="1"/>
    <col min="1807" max="1807" width="8.3984375" style="6" bestFit="1" customWidth="1"/>
    <col min="1808" max="1808" width="9.09765625" style="6" bestFit="1" customWidth="1"/>
    <col min="1809" max="2045" width="7.796875" style="6"/>
    <col min="2046" max="2046" width="7" style="6" bestFit="1" customWidth="1"/>
    <col min="2047" max="2047" width="35.296875" style="6" bestFit="1" customWidth="1"/>
    <col min="2048" max="2048" width="22" style="6" bestFit="1" customWidth="1"/>
    <col min="2049" max="2049" width="9" style="6" bestFit="1" customWidth="1"/>
    <col min="2050" max="2050" width="6.796875" style="6" bestFit="1" customWidth="1"/>
    <col min="2051" max="2051" width="9.3984375" style="6" bestFit="1" customWidth="1"/>
    <col min="2052" max="2052" width="7.796875" style="6"/>
    <col min="2053" max="2053" width="8.09765625" style="6" bestFit="1" customWidth="1"/>
    <col min="2054" max="2054" width="7.796875" style="6"/>
    <col min="2055" max="2055" width="8.796875" style="6" bestFit="1" customWidth="1"/>
    <col min="2056" max="2056" width="7.796875" style="6"/>
    <col min="2057" max="2057" width="7.296875" style="6" bestFit="1" customWidth="1"/>
    <col min="2058" max="2058" width="7.796875" style="6"/>
    <col min="2059" max="2059" width="9.296875" style="6" bestFit="1" customWidth="1"/>
    <col min="2060" max="2060" width="6.796875" style="6" bestFit="1" customWidth="1"/>
    <col min="2061" max="2061" width="2" style="6" bestFit="1" customWidth="1"/>
    <col min="2062" max="2062" width="5.796875" style="6" customWidth="1"/>
    <col min="2063" max="2063" width="8.3984375" style="6" bestFit="1" customWidth="1"/>
    <col min="2064" max="2064" width="9.09765625" style="6" bestFit="1" customWidth="1"/>
    <col min="2065" max="2301" width="7.796875" style="6"/>
    <col min="2302" max="2302" width="7" style="6" bestFit="1" customWidth="1"/>
    <col min="2303" max="2303" width="35.296875" style="6" bestFit="1" customWidth="1"/>
    <col min="2304" max="2304" width="22" style="6" bestFit="1" customWidth="1"/>
    <col min="2305" max="2305" width="9" style="6" bestFit="1" customWidth="1"/>
    <col min="2306" max="2306" width="6.796875" style="6" bestFit="1" customWidth="1"/>
    <col min="2307" max="2307" width="9.3984375" style="6" bestFit="1" customWidth="1"/>
    <col min="2308" max="2308" width="7.796875" style="6"/>
    <col min="2309" max="2309" width="8.09765625" style="6" bestFit="1" customWidth="1"/>
    <col min="2310" max="2310" width="7.796875" style="6"/>
    <col min="2311" max="2311" width="8.796875" style="6" bestFit="1" customWidth="1"/>
    <col min="2312" max="2312" width="7.796875" style="6"/>
    <col min="2313" max="2313" width="7.296875" style="6" bestFit="1" customWidth="1"/>
    <col min="2314" max="2314" width="7.796875" style="6"/>
    <col min="2315" max="2315" width="9.296875" style="6" bestFit="1" customWidth="1"/>
    <col min="2316" max="2316" width="6.796875" style="6" bestFit="1" customWidth="1"/>
    <col min="2317" max="2317" width="2" style="6" bestFit="1" customWidth="1"/>
    <col min="2318" max="2318" width="5.796875" style="6" customWidth="1"/>
    <col min="2319" max="2319" width="8.3984375" style="6" bestFit="1" customWidth="1"/>
    <col min="2320" max="2320" width="9.09765625" style="6" bestFit="1" customWidth="1"/>
    <col min="2321" max="2557" width="7.796875" style="6"/>
    <col min="2558" max="2558" width="7" style="6" bestFit="1" customWidth="1"/>
    <col min="2559" max="2559" width="35.296875" style="6" bestFit="1" customWidth="1"/>
    <col min="2560" max="2560" width="22" style="6" bestFit="1" customWidth="1"/>
    <col min="2561" max="2561" width="9" style="6" bestFit="1" customWidth="1"/>
    <col min="2562" max="2562" width="6.796875" style="6" bestFit="1" customWidth="1"/>
    <col min="2563" max="2563" width="9.3984375" style="6" bestFit="1" customWidth="1"/>
    <col min="2564" max="2564" width="7.796875" style="6"/>
    <col min="2565" max="2565" width="8.09765625" style="6" bestFit="1" customWidth="1"/>
    <col min="2566" max="2566" width="7.796875" style="6"/>
    <col min="2567" max="2567" width="8.796875" style="6" bestFit="1" customWidth="1"/>
    <col min="2568" max="2568" width="7.796875" style="6"/>
    <col min="2569" max="2569" width="7.296875" style="6" bestFit="1" customWidth="1"/>
    <col min="2570" max="2570" width="7.796875" style="6"/>
    <col min="2571" max="2571" width="9.296875" style="6" bestFit="1" customWidth="1"/>
    <col min="2572" max="2572" width="6.796875" style="6" bestFit="1" customWidth="1"/>
    <col min="2573" max="2573" width="2" style="6" bestFit="1" customWidth="1"/>
    <col min="2574" max="2574" width="5.796875" style="6" customWidth="1"/>
    <col min="2575" max="2575" width="8.3984375" style="6" bestFit="1" customWidth="1"/>
    <col min="2576" max="2576" width="9.09765625" style="6" bestFit="1" customWidth="1"/>
    <col min="2577" max="2813" width="7.796875" style="6"/>
    <col min="2814" max="2814" width="7" style="6" bestFit="1" customWidth="1"/>
    <col min="2815" max="2815" width="35.296875" style="6" bestFit="1" customWidth="1"/>
    <col min="2816" max="2816" width="22" style="6" bestFit="1" customWidth="1"/>
    <col min="2817" max="2817" width="9" style="6" bestFit="1" customWidth="1"/>
    <col min="2818" max="2818" width="6.796875" style="6" bestFit="1" customWidth="1"/>
    <col min="2819" max="2819" width="9.3984375" style="6" bestFit="1" customWidth="1"/>
    <col min="2820" max="2820" width="7.796875" style="6"/>
    <col min="2821" max="2821" width="8.09765625" style="6" bestFit="1" customWidth="1"/>
    <col min="2822" max="2822" width="7.796875" style="6"/>
    <col min="2823" max="2823" width="8.796875" style="6" bestFit="1" customWidth="1"/>
    <col min="2824" max="2824" width="7.796875" style="6"/>
    <col min="2825" max="2825" width="7.296875" style="6" bestFit="1" customWidth="1"/>
    <col min="2826" max="2826" width="7.796875" style="6"/>
    <col min="2827" max="2827" width="9.296875" style="6" bestFit="1" customWidth="1"/>
    <col min="2828" max="2828" width="6.796875" style="6" bestFit="1" customWidth="1"/>
    <col min="2829" max="2829" width="2" style="6" bestFit="1" customWidth="1"/>
    <col min="2830" max="2830" width="5.796875" style="6" customWidth="1"/>
    <col min="2831" max="2831" width="8.3984375" style="6" bestFit="1" customWidth="1"/>
    <col min="2832" max="2832" width="9.09765625" style="6" bestFit="1" customWidth="1"/>
    <col min="2833" max="3069" width="7.796875" style="6"/>
    <col min="3070" max="3070" width="7" style="6" bestFit="1" customWidth="1"/>
    <col min="3071" max="3071" width="35.296875" style="6" bestFit="1" customWidth="1"/>
    <col min="3072" max="3072" width="22" style="6" bestFit="1" customWidth="1"/>
    <col min="3073" max="3073" width="9" style="6" bestFit="1" customWidth="1"/>
    <col min="3074" max="3074" width="6.796875" style="6" bestFit="1" customWidth="1"/>
    <col min="3075" max="3075" width="9.3984375" style="6" bestFit="1" customWidth="1"/>
    <col min="3076" max="3076" width="7.796875" style="6"/>
    <col min="3077" max="3077" width="8.09765625" style="6" bestFit="1" customWidth="1"/>
    <col min="3078" max="3078" width="7.796875" style="6"/>
    <col min="3079" max="3079" width="8.796875" style="6" bestFit="1" customWidth="1"/>
    <col min="3080" max="3080" width="7.796875" style="6"/>
    <col min="3081" max="3081" width="7.296875" style="6" bestFit="1" customWidth="1"/>
    <col min="3082" max="3082" width="7.796875" style="6"/>
    <col min="3083" max="3083" width="9.296875" style="6" bestFit="1" customWidth="1"/>
    <col min="3084" max="3084" width="6.796875" style="6" bestFit="1" customWidth="1"/>
    <col min="3085" max="3085" width="2" style="6" bestFit="1" customWidth="1"/>
    <col min="3086" max="3086" width="5.796875" style="6" customWidth="1"/>
    <col min="3087" max="3087" width="8.3984375" style="6" bestFit="1" customWidth="1"/>
    <col min="3088" max="3088" width="9.09765625" style="6" bestFit="1" customWidth="1"/>
    <col min="3089" max="3325" width="7.796875" style="6"/>
    <col min="3326" max="3326" width="7" style="6" bestFit="1" customWidth="1"/>
    <col min="3327" max="3327" width="35.296875" style="6" bestFit="1" customWidth="1"/>
    <col min="3328" max="3328" width="22" style="6" bestFit="1" customWidth="1"/>
    <col min="3329" max="3329" width="9" style="6" bestFit="1" customWidth="1"/>
    <col min="3330" max="3330" width="6.796875" style="6" bestFit="1" customWidth="1"/>
    <col min="3331" max="3331" width="9.3984375" style="6" bestFit="1" customWidth="1"/>
    <col min="3332" max="3332" width="7.796875" style="6"/>
    <col min="3333" max="3333" width="8.09765625" style="6" bestFit="1" customWidth="1"/>
    <col min="3334" max="3334" width="7.796875" style="6"/>
    <col min="3335" max="3335" width="8.796875" style="6" bestFit="1" customWidth="1"/>
    <col min="3336" max="3336" width="7.796875" style="6"/>
    <col min="3337" max="3337" width="7.296875" style="6" bestFit="1" customWidth="1"/>
    <col min="3338" max="3338" width="7.796875" style="6"/>
    <col min="3339" max="3339" width="9.296875" style="6" bestFit="1" customWidth="1"/>
    <col min="3340" max="3340" width="6.796875" style="6" bestFit="1" customWidth="1"/>
    <col min="3341" max="3341" width="2" style="6" bestFit="1" customWidth="1"/>
    <col min="3342" max="3342" width="5.796875" style="6" customWidth="1"/>
    <col min="3343" max="3343" width="8.3984375" style="6" bestFit="1" customWidth="1"/>
    <col min="3344" max="3344" width="9.09765625" style="6" bestFit="1" customWidth="1"/>
    <col min="3345" max="3581" width="7.796875" style="6"/>
    <col min="3582" max="3582" width="7" style="6" bestFit="1" customWidth="1"/>
    <col min="3583" max="3583" width="35.296875" style="6" bestFit="1" customWidth="1"/>
    <col min="3584" max="3584" width="22" style="6" bestFit="1" customWidth="1"/>
    <col min="3585" max="3585" width="9" style="6" bestFit="1" customWidth="1"/>
    <col min="3586" max="3586" width="6.796875" style="6" bestFit="1" customWidth="1"/>
    <col min="3587" max="3587" width="9.3984375" style="6" bestFit="1" customWidth="1"/>
    <col min="3588" max="3588" width="7.796875" style="6"/>
    <col min="3589" max="3589" width="8.09765625" style="6" bestFit="1" customWidth="1"/>
    <col min="3590" max="3590" width="7.796875" style="6"/>
    <col min="3591" max="3591" width="8.796875" style="6" bestFit="1" customWidth="1"/>
    <col min="3592" max="3592" width="7.796875" style="6"/>
    <col min="3593" max="3593" width="7.296875" style="6" bestFit="1" customWidth="1"/>
    <col min="3594" max="3594" width="7.796875" style="6"/>
    <col min="3595" max="3595" width="9.296875" style="6" bestFit="1" customWidth="1"/>
    <col min="3596" max="3596" width="6.796875" style="6" bestFit="1" customWidth="1"/>
    <col min="3597" max="3597" width="2" style="6" bestFit="1" customWidth="1"/>
    <col min="3598" max="3598" width="5.796875" style="6" customWidth="1"/>
    <col min="3599" max="3599" width="8.3984375" style="6" bestFit="1" customWidth="1"/>
    <col min="3600" max="3600" width="9.09765625" style="6" bestFit="1" customWidth="1"/>
    <col min="3601" max="3837" width="7.796875" style="6"/>
    <col min="3838" max="3838" width="7" style="6" bestFit="1" customWidth="1"/>
    <col min="3839" max="3839" width="35.296875" style="6" bestFit="1" customWidth="1"/>
    <col min="3840" max="3840" width="22" style="6" bestFit="1" customWidth="1"/>
    <col min="3841" max="3841" width="9" style="6" bestFit="1" customWidth="1"/>
    <col min="3842" max="3842" width="6.796875" style="6" bestFit="1" customWidth="1"/>
    <col min="3843" max="3843" width="9.3984375" style="6" bestFit="1" customWidth="1"/>
    <col min="3844" max="3844" width="7.796875" style="6"/>
    <col min="3845" max="3845" width="8.09765625" style="6" bestFit="1" customWidth="1"/>
    <col min="3846" max="3846" width="7.796875" style="6"/>
    <col min="3847" max="3847" width="8.796875" style="6" bestFit="1" customWidth="1"/>
    <col min="3848" max="3848" width="7.796875" style="6"/>
    <col min="3849" max="3849" width="7.296875" style="6" bestFit="1" customWidth="1"/>
    <col min="3850" max="3850" width="7.796875" style="6"/>
    <col min="3851" max="3851" width="9.296875" style="6" bestFit="1" customWidth="1"/>
    <col min="3852" max="3852" width="6.796875" style="6" bestFit="1" customWidth="1"/>
    <col min="3853" max="3853" width="2" style="6" bestFit="1" customWidth="1"/>
    <col min="3854" max="3854" width="5.796875" style="6" customWidth="1"/>
    <col min="3855" max="3855" width="8.3984375" style="6" bestFit="1" customWidth="1"/>
    <col min="3856" max="3856" width="9.09765625" style="6" bestFit="1" customWidth="1"/>
    <col min="3857" max="4093" width="7.796875" style="6"/>
    <col min="4094" max="4094" width="7" style="6" bestFit="1" customWidth="1"/>
    <col min="4095" max="4095" width="35.296875" style="6" bestFit="1" customWidth="1"/>
    <col min="4096" max="4096" width="22" style="6" bestFit="1" customWidth="1"/>
    <col min="4097" max="4097" width="9" style="6" bestFit="1" customWidth="1"/>
    <col min="4098" max="4098" width="6.796875" style="6" bestFit="1" customWidth="1"/>
    <col min="4099" max="4099" width="9.3984375" style="6" bestFit="1" customWidth="1"/>
    <col min="4100" max="4100" width="7.796875" style="6"/>
    <col min="4101" max="4101" width="8.09765625" style="6" bestFit="1" customWidth="1"/>
    <col min="4102" max="4102" width="7.796875" style="6"/>
    <col min="4103" max="4103" width="8.796875" style="6" bestFit="1" customWidth="1"/>
    <col min="4104" max="4104" width="7.796875" style="6"/>
    <col min="4105" max="4105" width="7.296875" style="6" bestFit="1" customWidth="1"/>
    <col min="4106" max="4106" width="7.796875" style="6"/>
    <col min="4107" max="4107" width="9.296875" style="6" bestFit="1" customWidth="1"/>
    <col min="4108" max="4108" width="6.796875" style="6" bestFit="1" customWidth="1"/>
    <col min="4109" max="4109" width="2" style="6" bestFit="1" customWidth="1"/>
    <col min="4110" max="4110" width="5.796875" style="6" customWidth="1"/>
    <col min="4111" max="4111" width="8.3984375" style="6" bestFit="1" customWidth="1"/>
    <col min="4112" max="4112" width="9.09765625" style="6" bestFit="1" customWidth="1"/>
    <col min="4113" max="4349" width="7.796875" style="6"/>
    <col min="4350" max="4350" width="7" style="6" bestFit="1" customWidth="1"/>
    <col min="4351" max="4351" width="35.296875" style="6" bestFit="1" customWidth="1"/>
    <col min="4352" max="4352" width="22" style="6" bestFit="1" customWidth="1"/>
    <col min="4353" max="4353" width="9" style="6" bestFit="1" customWidth="1"/>
    <col min="4354" max="4354" width="6.796875" style="6" bestFit="1" customWidth="1"/>
    <col min="4355" max="4355" width="9.3984375" style="6" bestFit="1" customWidth="1"/>
    <col min="4356" max="4356" width="7.796875" style="6"/>
    <col min="4357" max="4357" width="8.09765625" style="6" bestFit="1" customWidth="1"/>
    <col min="4358" max="4358" width="7.796875" style="6"/>
    <col min="4359" max="4359" width="8.796875" style="6" bestFit="1" customWidth="1"/>
    <col min="4360" max="4360" width="7.796875" style="6"/>
    <col min="4361" max="4361" width="7.296875" style="6" bestFit="1" customWidth="1"/>
    <col min="4362" max="4362" width="7.796875" style="6"/>
    <col min="4363" max="4363" width="9.296875" style="6" bestFit="1" customWidth="1"/>
    <col min="4364" max="4364" width="6.796875" style="6" bestFit="1" customWidth="1"/>
    <col min="4365" max="4365" width="2" style="6" bestFit="1" customWidth="1"/>
    <col min="4366" max="4366" width="5.796875" style="6" customWidth="1"/>
    <col min="4367" max="4367" width="8.3984375" style="6" bestFit="1" customWidth="1"/>
    <col min="4368" max="4368" width="9.09765625" style="6" bestFit="1" customWidth="1"/>
    <col min="4369" max="4605" width="7.796875" style="6"/>
    <col min="4606" max="4606" width="7" style="6" bestFit="1" customWidth="1"/>
    <col min="4607" max="4607" width="35.296875" style="6" bestFit="1" customWidth="1"/>
    <col min="4608" max="4608" width="22" style="6" bestFit="1" customWidth="1"/>
    <col min="4609" max="4609" width="9" style="6" bestFit="1" customWidth="1"/>
    <col min="4610" max="4610" width="6.796875" style="6" bestFit="1" customWidth="1"/>
    <col min="4611" max="4611" width="9.3984375" style="6" bestFit="1" customWidth="1"/>
    <col min="4612" max="4612" width="7.796875" style="6"/>
    <col min="4613" max="4613" width="8.09765625" style="6" bestFit="1" customWidth="1"/>
    <col min="4614" max="4614" width="7.796875" style="6"/>
    <col min="4615" max="4615" width="8.796875" style="6" bestFit="1" customWidth="1"/>
    <col min="4616" max="4616" width="7.796875" style="6"/>
    <col min="4617" max="4617" width="7.296875" style="6" bestFit="1" customWidth="1"/>
    <col min="4618" max="4618" width="7.796875" style="6"/>
    <col min="4619" max="4619" width="9.296875" style="6" bestFit="1" customWidth="1"/>
    <col min="4620" max="4620" width="6.796875" style="6" bestFit="1" customWidth="1"/>
    <col min="4621" max="4621" width="2" style="6" bestFit="1" customWidth="1"/>
    <col min="4622" max="4622" width="5.796875" style="6" customWidth="1"/>
    <col min="4623" max="4623" width="8.3984375" style="6" bestFit="1" customWidth="1"/>
    <col min="4624" max="4624" width="9.09765625" style="6" bestFit="1" customWidth="1"/>
    <col min="4625" max="4861" width="7.796875" style="6"/>
    <col min="4862" max="4862" width="7" style="6" bestFit="1" customWidth="1"/>
    <col min="4863" max="4863" width="35.296875" style="6" bestFit="1" customWidth="1"/>
    <col min="4864" max="4864" width="22" style="6" bestFit="1" customWidth="1"/>
    <col min="4865" max="4865" width="9" style="6" bestFit="1" customWidth="1"/>
    <col min="4866" max="4866" width="6.796875" style="6" bestFit="1" customWidth="1"/>
    <col min="4867" max="4867" width="9.3984375" style="6" bestFit="1" customWidth="1"/>
    <col min="4868" max="4868" width="7.796875" style="6"/>
    <col min="4869" max="4869" width="8.09765625" style="6" bestFit="1" customWidth="1"/>
    <col min="4870" max="4870" width="7.796875" style="6"/>
    <col min="4871" max="4871" width="8.796875" style="6" bestFit="1" customWidth="1"/>
    <col min="4872" max="4872" width="7.796875" style="6"/>
    <col min="4873" max="4873" width="7.296875" style="6" bestFit="1" customWidth="1"/>
    <col min="4874" max="4874" width="7.796875" style="6"/>
    <col min="4875" max="4875" width="9.296875" style="6" bestFit="1" customWidth="1"/>
    <col min="4876" max="4876" width="6.796875" style="6" bestFit="1" customWidth="1"/>
    <col min="4877" max="4877" width="2" style="6" bestFit="1" customWidth="1"/>
    <col min="4878" max="4878" width="5.796875" style="6" customWidth="1"/>
    <col min="4879" max="4879" width="8.3984375" style="6" bestFit="1" customWidth="1"/>
    <col min="4880" max="4880" width="9.09765625" style="6" bestFit="1" customWidth="1"/>
    <col min="4881" max="5117" width="7.796875" style="6"/>
    <col min="5118" max="5118" width="7" style="6" bestFit="1" customWidth="1"/>
    <col min="5119" max="5119" width="35.296875" style="6" bestFit="1" customWidth="1"/>
    <col min="5120" max="5120" width="22" style="6" bestFit="1" customWidth="1"/>
    <col min="5121" max="5121" width="9" style="6" bestFit="1" customWidth="1"/>
    <col min="5122" max="5122" width="6.796875" style="6" bestFit="1" customWidth="1"/>
    <col min="5123" max="5123" width="9.3984375" style="6" bestFit="1" customWidth="1"/>
    <col min="5124" max="5124" width="7.796875" style="6"/>
    <col min="5125" max="5125" width="8.09765625" style="6" bestFit="1" customWidth="1"/>
    <col min="5126" max="5126" width="7.796875" style="6"/>
    <col min="5127" max="5127" width="8.796875" style="6" bestFit="1" customWidth="1"/>
    <col min="5128" max="5128" width="7.796875" style="6"/>
    <col min="5129" max="5129" width="7.296875" style="6" bestFit="1" customWidth="1"/>
    <col min="5130" max="5130" width="7.796875" style="6"/>
    <col min="5131" max="5131" width="9.296875" style="6" bestFit="1" customWidth="1"/>
    <col min="5132" max="5132" width="6.796875" style="6" bestFit="1" customWidth="1"/>
    <col min="5133" max="5133" width="2" style="6" bestFit="1" customWidth="1"/>
    <col min="5134" max="5134" width="5.796875" style="6" customWidth="1"/>
    <col min="5135" max="5135" width="8.3984375" style="6" bestFit="1" customWidth="1"/>
    <col min="5136" max="5136" width="9.09765625" style="6" bestFit="1" customWidth="1"/>
    <col min="5137" max="5373" width="7.796875" style="6"/>
    <col min="5374" max="5374" width="7" style="6" bestFit="1" customWidth="1"/>
    <col min="5375" max="5375" width="35.296875" style="6" bestFit="1" customWidth="1"/>
    <col min="5376" max="5376" width="22" style="6" bestFit="1" customWidth="1"/>
    <col min="5377" max="5377" width="9" style="6" bestFit="1" customWidth="1"/>
    <col min="5378" max="5378" width="6.796875" style="6" bestFit="1" customWidth="1"/>
    <col min="5379" max="5379" width="9.3984375" style="6" bestFit="1" customWidth="1"/>
    <col min="5380" max="5380" width="7.796875" style="6"/>
    <col min="5381" max="5381" width="8.09765625" style="6" bestFit="1" customWidth="1"/>
    <col min="5382" max="5382" width="7.796875" style="6"/>
    <col min="5383" max="5383" width="8.796875" style="6" bestFit="1" customWidth="1"/>
    <col min="5384" max="5384" width="7.796875" style="6"/>
    <col min="5385" max="5385" width="7.296875" style="6" bestFit="1" customWidth="1"/>
    <col min="5386" max="5386" width="7.796875" style="6"/>
    <col min="5387" max="5387" width="9.296875" style="6" bestFit="1" customWidth="1"/>
    <col min="5388" max="5388" width="6.796875" style="6" bestFit="1" customWidth="1"/>
    <col min="5389" max="5389" width="2" style="6" bestFit="1" customWidth="1"/>
    <col min="5390" max="5390" width="5.796875" style="6" customWidth="1"/>
    <col min="5391" max="5391" width="8.3984375" style="6" bestFit="1" customWidth="1"/>
    <col min="5392" max="5392" width="9.09765625" style="6" bestFit="1" customWidth="1"/>
    <col min="5393" max="5629" width="7.796875" style="6"/>
    <col min="5630" max="5630" width="7" style="6" bestFit="1" customWidth="1"/>
    <col min="5631" max="5631" width="35.296875" style="6" bestFit="1" customWidth="1"/>
    <col min="5632" max="5632" width="22" style="6" bestFit="1" customWidth="1"/>
    <col min="5633" max="5633" width="9" style="6" bestFit="1" customWidth="1"/>
    <col min="5634" max="5634" width="6.796875" style="6" bestFit="1" customWidth="1"/>
    <col min="5635" max="5635" width="9.3984375" style="6" bestFit="1" customWidth="1"/>
    <col min="5636" max="5636" width="7.796875" style="6"/>
    <col min="5637" max="5637" width="8.09765625" style="6" bestFit="1" customWidth="1"/>
    <col min="5638" max="5638" width="7.796875" style="6"/>
    <col min="5639" max="5639" width="8.796875" style="6" bestFit="1" customWidth="1"/>
    <col min="5640" max="5640" width="7.796875" style="6"/>
    <col min="5641" max="5641" width="7.296875" style="6" bestFit="1" customWidth="1"/>
    <col min="5642" max="5642" width="7.796875" style="6"/>
    <col min="5643" max="5643" width="9.296875" style="6" bestFit="1" customWidth="1"/>
    <col min="5644" max="5644" width="6.796875" style="6" bestFit="1" customWidth="1"/>
    <col min="5645" max="5645" width="2" style="6" bestFit="1" customWidth="1"/>
    <col min="5646" max="5646" width="5.796875" style="6" customWidth="1"/>
    <col min="5647" max="5647" width="8.3984375" style="6" bestFit="1" customWidth="1"/>
    <col min="5648" max="5648" width="9.09765625" style="6" bestFit="1" customWidth="1"/>
    <col min="5649" max="5885" width="7.796875" style="6"/>
    <col min="5886" max="5886" width="7" style="6" bestFit="1" customWidth="1"/>
    <col min="5887" max="5887" width="35.296875" style="6" bestFit="1" customWidth="1"/>
    <col min="5888" max="5888" width="22" style="6" bestFit="1" customWidth="1"/>
    <col min="5889" max="5889" width="9" style="6" bestFit="1" customWidth="1"/>
    <col min="5890" max="5890" width="6.796875" style="6" bestFit="1" customWidth="1"/>
    <col min="5891" max="5891" width="9.3984375" style="6" bestFit="1" customWidth="1"/>
    <col min="5892" max="5892" width="7.796875" style="6"/>
    <col min="5893" max="5893" width="8.09765625" style="6" bestFit="1" customWidth="1"/>
    <col min="5894" max="5894" width="7.796875" style="6"/>
    <col min="5895" max="5895" width="8.796875" style="6" bestFit="1" customWidth="1"/>
    <col min="5896" max="5896" width="7.796875" style="6"/>
    <col min="5897" max="5897" width="7.296875" style="6" bestFit="1" customWidth="1"/>
    <col min="5898" max="5898" width="7.796875" style="6"/>
    <col min="5899" max="5899" width="9.296875" style="6" bestFit="1" customWidth="1"/>
    <col min="5900" max="5900" width="6.796875" style="6" bestFit="1" customWidth="1"/>
    <col min="5901" max="5901" width="2" style="6" bestFit="1" customWidth="1"/>
    <col min="5902" max="5902" width="5.796875" style="6" customWidth="1"/>
    <col min="5903" max="5903" width="8.3984375" style="6" bestFit="1" customWidth="1"/>
    <col min="5904" max="5904" width="9.09765625" style="6" bestFit="1" customWidth="1"/>
    <col min="5905" max="6141" width="7.796875" style="6"/>
    <col min="6142" max="6142" width="7" style="6" bestFit="1" customWidth="1"/>
    <col min="6143" max="6143" width="35.296875" style="6" bestFit="1" customWidth="1"/>
    <col min="6144" max="6144" width="22" style="6" bestFit="1" customWidth="1"/>
    <col min="6145" max="6145" width="9" style="6" bestFit="1" customWidth="1"/>
    <col min="6146" max="6146" width="6.796875" style="6" bestFit="1" customWidth="1"/>
    <col min="6147" max="6147" width="9.3984375" style="6" bestFit="1" customWidth="1"/>
    <col min="6148" max="6148" width="7.796875" style="6"/>
    <col min="6149" max="6149" width="8.09765625" style="6" bestFit="1" customWidth="1"/>
    <col min="6150" max="6150" width="7.796875" style="6"/>
    <col min="6151" max="6151" width="8.796875" style="6" bestFit="1" customWidth="1"/>
    <col min="6152" max="6152" width="7.796875" style="6"/>
    <col min="6153" max="6153" width="7.296875" style="6" bestFit="1" customWidth="1"/>
    <col min="6154" max="6154" width="7.796875" style="6"/>
    <col min="6155" max="6155" width="9.296875" style="6" bestFit="1" customWidth="1"/>
    <col min="6156" max="6156" width="6.796875" style="6" bestFit="1" customWidth="1"/>
    <col min="6157" max="6157" width="2" style="6" bestFit="1" customWidth="1"/>
    <col min="6158" max="6158" width="5.796875" style="6" customWidth="1"/>
    <col min="6159" max="6159" width="8.3984375" style="6" bestFit="1" customWidth="1"/>
    <col min="6160" max="6160" width="9.09765625" style="6" bestFit="1" customWidth="1"/>
    <col min="6161" max="6397" width="7.796875" style="6"/>
    <col min="6398" max="6398" width="7" style="6" bestFit="1" customWidth="1"/>
    <col min="6399" max="6399" width="35.296875" style="6" bestFit="1" customWidth="1"/>
    <col min="6400" max="6400" width="22" style="6" bestFit="1" customWidth="1"/>
    <col min="6401" max="6401" width="9" style="6" bestFit="1" customWidth="1"/>
    <col min="6402" max="6402" width="6.796875" style="6" bestFit="1" customWidth="1"/>
    <col min="6403" max="6403" width="9.3984375" style="6" bestFit="1" customWidth="1"/>
    <col min="6404" max="6404" width="7.796875" style="6"/>
    <col min="6405" max="6405" width="8.09765625" style="6" bestFit="1" customWidth="1"/>
    <col min="6406" max="6406" width="7.796875" style="6"/>
    <col min="6407" max="6407" width="8.796875" style="6" bestFit="1" customWidth="1"/>
    <col min="6408" max="6408" width="7.796875" style="6"/>
    <col min="6409" max="6409" width="7.296875" style="6" bestFit="1" customWidth="1"/>
    <col min="6410" max="6410" width="7.796875" style="6"/>
    <col min="6411" max="6411" width="9.296875" style="6" bestFit="1" customWidth="1"/>
    <col min="6412" max="6412" width="6.796875" style="6" bestFit="1" customWidth="1"/>
    <col min="6413" max="6413" width="2" style="6" bestFit="1" customWidth="1"/>
    <col min="6414" max="6414" width="5.796875" style="6" customWidth="1"/>
    <col min="6415" max="6415" width="8.3984375" style="6" bestFit="1" customWidth="1"/>
    <col min="6416" max="6416" width="9.09765625" style="6" bestFit="1" customWidth="1"/>
    <col min="6417" max="6653" width="7.796875" style="6"/>
    <col min="6654" max="6654" width="7" style="6" bestFit="1" customWidth="1"/>
    <col min="6655" max="6655" width="35.296875" style="6" bestFit="1" customWidth="1"/>
    <col min="6656" max="6656" width="22" style="6" bestFit="1" customWidth="1"/>
    <col min="6657" max="6657" width="9" style="6" bestFit="1" customWidth="1"/>
    <col min="6658" max="6658" width="6.796875" style="6" bestFit="1" customWidth="1"/>
    <col min="6659" max="6659" width="9.3984375" style="6" bestFit="1" customWidth="1"/>
    <col min="6660" max="6660" width="7.796875" style="6"/>
    <col min="6661" max="6661" width="8.09765625" style="6" bestFit="1" customWidth="1"/>
    <col min="6662" max="6662" width="7.796875" style="6"/>
    <col min="6663" max="6663" width="8.796875" style="6" bestFit="1" customWidth="1"/>
    <col min="6664" max="6664" width="7.796875" style="6"/>
    <col min="6665" max="6665" width="7.296875" style="6" bestFit="1" customWidth="1"/>
    <col min="6666" max="6666" width="7.796875" style="6"/>
    <col min="6667" max="6667" width="9.296875" style="6" bestFit="1" customWidth="1"/>
    <col min="6668" max="6668" width="6.796875" style="6" bestFit="1" customWidth="1"/>
    <col min="6669" max="6669" width="2" style="6" bestFit="1" customWidth="1"/>
    <col min="6670" max="6670" width="5.796875" style="6" customWidth="1"/>
    <col min="6671" max="6671" width="8.3984375" style="6" bestFit="1" customWidth="1"/>
    <col min="6672" max="6672" width="9.09765625" style="6" bestFit="1" customWidth="1"/>
    <col min="6673" max="6909" width="7.796875" style="6"/>
    <col min="6910" max="6910" width="7" style="6" bestFit="1" customWidth="1"/>
    <col min="6911" max="6911" width="35.296875" style="6" bestFit="1" customWidth="1"/>
    <col min="6912" max="6912" width="22" style="6" bestFit="1" customWidth="1"/>
    <col min="6913" max="6913" width="9" style="6" bestFit="1" customWidth="1"/>
    <col min="6914" max="6914" width="6.796875" style="6" bestFit="1" customWidth="1"/>
    <col min="6915" max="6915" width="9.3984375" style="6" bestFit="1" customWidth="1"/>
    <col min="6916" max="6916" width="7.796875" style="6"/>
    <col min="6917" max="6917" width="8.09765625" style="6" bestFit="1" customWidth="1"/>
    <col min="6918" max="6918" width="7.796875" style="6"/>
    <col min="6919" max="6919" width="8.796875" style="6" bestFit="1" customWidth="1"/>
    <col min="6920" max="6920" width="7.796875" style="6"/>
    <col min="6921" max="6921" width="7.296875" style="6" bestFit="1" customWidth="1"/>
    <col min="6922" max="6922" width="7.796875" style="6"/>
    <col min="6923" max="6923" width="9.296875" style="6" bestFit="1" customWidth="1"/>
    <col min="6924" max="6924" width="6.796875" style="6" bestFit="1" customWidth="1"/>
    <col min="6925" max="6925" width="2" style="6" bestFit="1" customWidth="1"/>
    <col min="6926" max="6926" width="5.796875" style="6" customWidth="1"/>
    <col min="6927" max="6927" width="8.3984375" style="6" bestFit="1" customWidth="1"/>
    <col min="6928" max="6928" width="9.09765625" style="6" bestFit="1" customWidth="1"/>
    <col min="6929" max="7165" width="7.796875" style="6"/>
    <col min="7166" max="7166" width="7" style="6" bestFit="1" customWidth="1"/>
    <col min="7167" max="7167" width="35.296875" style="6" bestFit="1" customWidth="1"/>
    <col min="7168" max="7168" width="22" style="6" bestFit="1" customWidth="1"/>
    <col min="7169" max="7169" width="9" style="6" bestFit="1" customWidth="1"/>
    <col min="7170" max="7170" width="6.796875" style="6" bestFit="1" customWidth="1"/>
    <col min="7171" max="7171" width="9.3984375" style="6" bestFit="1" customWidth="1"/>
    <col min="7172" max="7172" width="7.796875" style="6"/>
    <col min="7173" max="7173" width="8.09765625" style="6" bestFit="1" customWidth="1"/>
    <col min="7174" max="7174" width="7.796875" style="6"/>
    <col min="7175" max="7175" width="8.796875" style="6" bestFit="1" customWidth="1"/>
    <col min="7176" max="7176" width="7.796875" style="6"/>
    <col min="7177" max="7177" width="7.296875" style="6" bestFit="1" customWidth="1"/>
    <col min="7178" max="7178" width="7.796875" style="6"/>
    <col min="7179" max="7179" width="9.296875" style="6" bestFit="1" customWidth="1"/>
    <col min="7180" max="7180" width="6.796875" style="6" bestFit="1" customWidth="1"/>
    <col min="7181" max="7181" width="2" style="6" bestFit="1" customWidth="1"/>
    <col min="7182" max="7182" width="5.796875" style="6" customWidth="1"/>
    <col min="7183" max="7183" width="8.3984375" style="6" bestFit="1" customWidth="1"/>
    <col min="7184" max="7184" width="9.09765625" style="6" bestFit="1" customWidth="1"/>
    <col min="7185" max="7421" width="7.796875" style="6"/>
    <col min="7422" max="7422" width="7" style="6" bestFit="1" customWidth="1"/>
    <col min="7423" max="7423" width="35.296875" style="6" bestFit="1" customWidth="1"/>
    <col min="7424" max="7424" width="22" style="6" bestFit="1" customWidth="1"/>
    <col min="7425" max="7425" width="9" style="6" bestFit="1" customWidth="1"/>
    <col min="7426" max="7426" width="6.796875" style="6" bestFit="1" customWidth="1"/>
    <col min="7427" max="7427" width="9.3984375" style="6" bestFit="1" customWidth="1"/>
    <col min="7428" max="7428" width="7.796875" style="6"/>
    <col min="7429" max="7429" width="8.09765625" style="6" bestFit="1" customWidth="1"/>
    <col min="7430" max="7430" width="7.796875" style="6"/>
    <col min="7431" max="7431" width="8.796875" style="6" bestFit="1" customWidth="1"/>
    <col min="7432" max="7432" width="7.796875" style="6"/>
    <col min="7433" max="7433" width="7.296875" style="6" bestFit="1" customWidth="1"/>
    <col min="7434" max="7434" width="7.796875" style="6"/>
    <col min="7435" max="7435" width="9.296875" style="6" bestFit="1" customWidth="1"/>
    <col min="7436" max="7436" width="6.796875" style="6" bestFit="1" customWidth="1"/>
    <col min="7437" max="7437" width="2" style="6" bestFit="1" customWidth="1"/>
    <col min="7438" max="7438" width="5.796875" style="6" customWidth="1"/>
    <col min="7439" max="7439" width="8.3984375" style="6" bestFit="1" customWidth="1"/>
    <col min="7440" max="7440" width="9.09765625" style="6" bestFit="1" customWidth="1"/>
    <col min="7441" max="7677" width="7.796875" style="6"/>
    <col min="7678" max="7678" width="7" style="6" bestFit="1" customWidth="1"/>
    <col min="7679" max="7679" width="35.296875" style="6" bestFit="1" customWidth="1"/>
    <col min="7680" max="7680" width="22" style="6" bestFit="1" customWidth="1"/>
    <col min="7681" max="7681" width="9" style="6" bestFit="1" customWidth="1"/>
    <col min="7682" max="7682" width="6.796875" style="6" bestFit="1" customWidth="1"/>
    <col min="7683" max="7683" width="9.3984375" style="6" bestFit="1" customWidth="1"/>
    <col min="7684" max="7684" width="7.796875" style="6"/>
    <col min="7685" max="7685" width="8.09765625" style="6" bestFit="1" customWidth="1"/>
    <col min="7686" max="7686" width="7.796875" style="6"/>
    <col min="7687" max="7687" width="8.796875" style="6" bestFit="1" customWidth="1"/>
    <col min="7688" max="7688" width="7.796875" style="6"/>
    <col min="7689" max="7689" width="7.296875" style="6" bestFit="1" customWidth="1"/>
    <col min="7690" max="7690" width="7.796875" style="6"/>
    <col min="7691" max="7691" width="9.296875" style="6" bestFit="1" customWidth="1"/>
    <col min="7692" max="7692" width="6.796875" style="6" bestFit="1" customWidth="1"/>
    <col min="7693" max="7693" width="2" style="6" bestFit="1" customWidth="1"/>
    <col min="7694" max="7694" width="5.796875" style="6" customWidth="1"/>
    <col min="7695" max="7695" width="8.3984375" style="6" bestFit="1" customWidth="1"/>
    <col min="7696" max="7696" width="9.09765625" style="6" bestFit="1" customWidth="1"/>
    <col min="7697" max="7933" width="7.796875" style="6"/>
    <col min="7934" max="7934" width="7" style="6" bestFit="1" customWidth="1"/>
    <col min="7935" max="7935" width="35.296875" style="6" bestFit="1" customWidth="1"/>
    <col min="7936" max="7936" width="22" style="6" bestFit="1" customWidth="1"/>
    <col min="7937" max="7937" width="9" style="6" bestFit="1" customWidth="1"/>
    <col min="7938" max="7938" width="6.796875" style="6" bestFit="1" customWidth="1"/>
    <col min="7939" max="7939" width="9.3984375" style="6" bestFit="1" customWidth="1"/>
    <col min="7940" max="7940" width="7.796875" style="6"/>
    <col min="7941" max="7941" width="8.09765625" style="6" bestFit="1" customWidth="1"/>
    <col min="7942" max="7942" width="7.796875" style="6"/>
    <col min="7943" max="7943" width="8.796875" style="6" bestFit="1" customWidth="1"/>
    <col min="7944" max="7944" width="7.796875" style="6"/>
    <col min="7945" max="7945" width="7.296875" style="6" bestFit="1" customWidth="1"/>
    <col min="7946" max="7946" width="7.796875" style="6"/>
    <col min="7947" max="7947" width="9.296875" style="6" bestFit="1" customWidth="1"/>
    <col min="7948" max="7948" width="6.796875" style="6" bestFit="1" customWidth="1"/>
    <col min="7949" max="7949" width="2" style="6" bestFit="1" customWidth="1"/>
    <col min="7950" max="7950" width="5.796875" style="6" customWidth="1"/>
    <col min="7951" max="7951" width="8.3984375" style="6" bestFit="1" customWidth="1"/>
    <col min="7952" max="7952" width="9.09765625" style="6" bestFit="1" customWidth="1"/>
    <col min="7953" max="8189" width="7.796875" style="6"/>
    <col min="8190" max="8190" width="7" style="6" bestFit="1" customWidth="1"/>
    <col min="8191" max="8191" width="35.296875" style="6" bestFit="1" customWidth="1"/>
    <col min="8192" max="8192" width="22" style="6" bestFit="1" customWidth="1"/>
    <col min="8193" max="8193" width="9" style="6" bestFit="1" customWidth="1"/>
    <col min="8194" max="8194" width="6.796875" style="6" bestFit="1" customWidth="1"/>
    <col min="8195" max="8195" width="9.3984375" style="6" bestFit="1" customWidth="1"/>
    <col min="8196" max="8196" width="7.796875" style="6"/>
    <col min="8197" max="8197" width="8.09765625" style="6" bestFit="1" customWidth="1"/>
    <col min="8198" max="8198" width="7.796875" style="6"/>
    <col min="8199" max="8199" width="8.796875" style="6" bestFit="1" customWidth="1"/>
    <col min="8200" max="8200" width="7.796875" style="6"/>
    <col min="8201" max="8201" width="7.296875" style="6" bestFit="1" customWidth="1"/>
    <col min="8202" max="8202" width="7.796875" style="6"/>
    <col min="8203" max="8203" width="9.296875" style="6" bestFit="1" customWidth="1"/>
    <col min="8204" max="8204" width="6.796875" style="6" bestFit="1" customWidth="1"/>
    <col min="8205" max="8205" width="2" style="6" bestFit="1" customWidth="1"/>
    <col min="8206" max="8206" width="5.796875" style="6" customWidth="1"/>
    <col min="8207" max="8207" width="8.3984375" style="6" bestFit="1" customWidth="1"/>
    <col min="8208" max="8208" width="9.09765625" style="6" bestFit="1" customWidth="1"/>
    <col min="8209" max="8445" width="7.796875" style="6"/>
    <col min="8446" max="8446" width="7" style="6" bestFit="1" customWidth="1"/>
    <col min="8447" max="8447" width="35.296875" style="6" bestFit="1" customWidth="1"/>
    <col min="8448" max="8448" width="22" style="6" bestFit="1" customWidth="1"/>
    <col min="8449" max="8449" width="9" style="6" bestFit="1" customWidth="1"/>
    <col min="8450" max="8450" width="6.796875" style="6" bestFit="1" customWidth="1"/>
    <col min="8451" max="8451" width="9.3984375" style="6" bestFit="1" customWidth="1"/>
    <col min="8452" max="8452" width="7.796875" style="6"/>
    <col min="8453" max="8453" width="8.09765625" style="6" bestFit="1" customWidth="1"/>
    <col min="8454" max="8454" width="7.796875" style="6"/>
    <col min="8455" max="8455" width="8.796875" style="6" bestFit="1" customWidth="1"/>
    <col min="8456" max="8456" width="7.796875" style="6"/>
    <col min="8457" max="8457" width="7.296875" style="6" bestFit="1" customWidth="1"/>
    <col min="8458" max="8458" width="7.796875" style="6"/>
    <col min="8459" max="8459" width="9.296875" style="6" bestFit="1" customWidth="1"/>
    <col min="8460" max="8460" width="6.796875" style="6" bestFit="1" customWidth="1"/>
    <col min="8461" max="8461" width="2" style="6" bestFit="1" customWidth="1"/>
    <col min="8462" max="8462" width="5.796875" style="6" customWidth="1"/>
    <col min="8463" max="8463" width="8.3984375" style="6" bestFit="1" customWidth="1"/>
    <col min="8464" max="8464" width="9.09765625" style="6" bestFit="1" customWidth="1"/>
    <col min="8465" max="8701" width="7.796875" style="6"/>
    <col min="8702" max="8702" width="7" style="6" bestFit="1" customWidth="1"/>
    <col min="8703" max="8703" width="35.296875" style="6" bestFit="1" customWidth="1"/>
    <col min="8704" max="8704" width="22" style="6" bestFit="1" customWidth="1"/>
    <col min="8705" max="8705" width="9" style="6" bestFit="1" customWidth="1"/>
    <col min="8706" max="8706" width="6.796875" style="6" bestFit="1" customWidth="1"/>
    <col min="8707" max="8707" width="9.3984375" style="6" bestFit="1" customWidth="1"/>
    <col min="8708" max="8708" width="7.796875" style="6"/>
    <col min="8709" max="8709" width="8.09765625" style="6" bestFit="1" customWidth="1"/>
    <col min="8710" max="8710" width="7.796875" style="6"/>
    <col min="8711" max="8711" width="8.796875" style="6" bestFit="1" customWidth="1"/>
    <col min="8712" max="8712" width="7.796875" style="6"/>
    <col min="8713" max="8713" width="7.296875" style="6" bestFit="1" customWidth="1"/>
    <col min="8714" max="8714" width="7.796875" style="6"/>
    <col min="8715" max="8715" width="9.296875" style="6" bestFit="1" customWidth="1"/>
    <col min="8716" max="8716" width="6.796875" style="6" bestFit="1" customWidth="1"/>
    <col min="8717" max="8717" width="2" style="6" bestFit="1" customWidth="1"/>
    <col min="8718" max="8718" width="5.796875" style="6" customWidth="1"/>
    <col min="8719" max="8719" width="8.3984375" style="6" bestFit="1" customWidth="1"/>
    <col min="8720" max="8720" width="9.09765625" style="6" bestFit="1" customWidth="1"/>
    <col min="8721" max="8957" width="7.796875" style="6"/>
    <col min="8958" max="8958" width="7" style="6" bestFit="1" customWidth="1"/>
    <col min="8959" max="8959" width="35.296875" style="6" bestFit="1" customWidth="1"/>
    <col min="8960" max="8960" width="22" style="6" bestFit="1" customWidth="1"/>
    <col min="8961" max="8961" width="9" style="6" bestFit="1" customWidth="1"/>
    <col min="8962" max="8962" width="6.796875" style="6" bestFit="1" customWidth="1"/>
    <col min="8963" max="8963" width="9.3984375" style="6" bestFit="1" customWidth="1"/>
    <col min="8964" max="8964" width="7.796875" style="6"/>
    <col min="8965" max="8965" width="8.09765625" style="6" bestFit="1" customWidth="1"/>
    <col min="8966" max="8966" width="7.796875" style="6"/>
    <col min="8967" max="8967" width="8.796875" style="6" bestFit="1" customWidth="1"/>
    <col min="8968" max="8968" width="7.796875" style="6"/>
    <col min="8969" max="8969" width="7.296875" style="6" bestFit="1" customWidth="1"/>
    <col min="8970" max="8970" width="7.796875" style="6"/>
    <col min="8971" max="8971" width="9.296875" style="6" bestFit="1" customWidth="1"/>
    <col min="8972" max="8972" width="6.796875" style="6" bestFit="1" customWidth="1"/>
    <col min="8973" max="8973" width="2" style="6" bestFit="1" customWidth="1"/>
    <col min="8974" max="8974" width="5.796875" style="6" customWidth="1"/>
    <col min="8975" max="8975" width="8.3984375" style="6" bestFit="1" customWidth="1"/>
    <col min="8976" max="8976" width="9.09765625" style="6" bestFit="1" customWidth="1"/>
    <col min="8977" max="9213" width="7.796875" style="6"/>
    <col min="9214" max="9214" width="7" style="6" bestFit="1" customWidth="1"/>
    <col min="9215" max="9215" width="35.296875" style="6" bestFit="1" customWidth="1"/>
    <col min="9216" max="9216" width="22" style="6" bestFit="1" customWidth="1"/>
    <col min="9217" max="9217" width="9" style="6" bestFit="1" customWidth="1"/>
    <col min="9218" max="9218" width="6.796875" style="6" bestFit="1" customWidth="1"/>
    <col min="9219" max="9219" width="9.3984375" style="6" bestFit="1" customWidth="1"/>
    <col min="9220" max="9220" width="7.796875" style="6"/>
    <col min="9221" max="9221" width="8.09765625" style="6" bestFit="1" customWidth="1"/>
    <col min="9222" max="9222" width="7.796875" style="6"/>
    <col min="9223" max="9223" width="8.796875" style="6" bestFit="1" customWidth="1"/>
    <col min="9224" max="9224" width="7.796875" style="6"/>
    <col min="9225" max="9225" width="7.296875" style="6" bestFit="1" customWidth="1"/>
    <col min="9226" max="9226" width="7.796875" style="6"/>
    <col min="9227" max="9227" width="9.296875" style="6" bestFit="1" customWidth="1"/>
    <col min="9228" max="9228" width="6.796875" style="6" bestFit="1" customWidth="1"/>
    <col min="9229" max="9229" width="2" style="6" bestFit="1" customWidth="1"/>
    <col min="9230" max="9230" width="5.796875" style="6" customWidth="1"/>
    <col min="9231" max="9231" width="8.3984375" style="6" bestFit="1" customWidth="1"/>
    <col min="9232" max="9232" width="9.09765625" style="6" bestFit="1" customWidth="1"/>
    <col min="9233" max="9469" width="7.796875" style="6"/>
    <col min="9470" max="9470" width="7" style="6" bestFit="1" customWidth="1"/>
    <col min="9471" max="9471" width="35.296875" style="6" bestFit="1" customWidth="1"/>
    <col min="9472" max="9472" width="22" style="6" bestFit="1" customWidth="1"/>
    <col min="9473" max="9473" width="9" style="6" bestFit="1" customWidth="1"/>
    <col min="9474" max="9474" width="6.796875" style="6" bestFit="1" customWidth="1"/>
    <col min="9475" max="9475" width="9.3984375" style="6" bestFit="1" customWidth="1"/>
    <col min="9476" max="9476" width="7.796875" style="6"/>
    <col min="9477" max="9477" width="8.09765625" style="6" bestFit="1" customWidth="1"/>
    <col min="9478" max="9478" width="7.796875" style="6"/>
    <col min="9479" max="9479" width="8.796875" style="6" bestFit="1" customWidth="1"/>
    <col min="9480" max="9480" width="7.796875" style="6"/>
    <col min="9481" max="9481" width="7.296875" style="6" bestFit="1" customWidth="1"/>
    <col min="9482" max="9482" width="7.796875" style="6"/>
    <col min="9483" max="9483" width="9.296875" style="6" bestFit="1" customWidth="1"/>
    <col min="9484" max="9484" width="6.796875" style="6" bestFit="1" customWidth="1"/>
    <col min="9485" max="9485" width="2" style="6" bestFit="1" customWidth="1"/>
    <col min="9486" max="9486" width="5.796875" style="6" customWidth="1"/>
    <col min="9487" max="9487" width="8.3984375" style="6" bestFit="1" customWidth="1"/>
    <col min="9488" max="9488" width="9.09765625" style="6" bestFit="1" customWidth="1"/>
    <col min="9489" max="9725" width="7.796875" style="6"/>
    <col min="9726" max="9726" width="7" style="6" bestFit="1" customWidth="1"/>
    <col min="9727" max="9727" width="35.296875" style="6" bestFit="1" customWidth="1"/>
    <col min="9728" max="9728" width="22" style="6" bestFit="1" customWidth="1"/>
    <col min="9729" max="9729" width="9" style="6" bestFit="1" customWidth="1"/>
    <col min="9730" max="9730" width="6.796875" style="6" bestFit="1" customWidth="1"/>
    <col min="9731" max="9731" width="9.3984375" style="6" bestFit="1" customWidth="1"/>
    <col min="9732" max="9732" width="7.796875" style="6"/>
    <col min="9733" max="9733" width="8.09765625" style="6" bestFit="1" customWidth="1"/>
    <col min="9734" max="9734" width="7.796875" style="6"/>
    <col min="9735" max="9735" width="8.796875" style="6" bestFit="1" customWidth="1"/>
    <col min="9736" max="9736" width="7.796875" style="6"/>
    <col min="9737" max="9737" width="7.296875" style="6" bestFit="1" customWidth="1"/>
    <col min="9738" max="9738" width="7.796875" style="6"/>
    <col min="9739" max="9739" width="9.296875" style="6" bestFit="1" customWidth="1"/>
    <col min="9740" max="9740" width="6.796875" style="6" bestFit="1" customWidth="1"/>
    <col min="9741" max="9741" width="2" style="6" bestFit="1" customWidth="1"/>
    <col min="9742" max="9742" width="5.796875" style="6" customWidth="1"/>
    <col min="9743" max="9743" width="8.3984375" style="6" bestFit="1" customWidth="1"/>
    <col min="9744" max="9744" width="9.09765625" style="6" bestFit="1" customWidth="1"/>
    <col min="9745" max="9981" width="7.796875" style="6"/>
    <col min="9982" max="9982" width="7" style="6" bestFit="1" customWidth="1"/>
    <col min="9983" max="9983" width="35.296875" style="6" bestFit="1" customWidth="1"/>
    <col min="9984" max="9984" width="22" style="6" bestFit="1" customWidth="1"/>
    <col min="9985" max="9985" width="9" style="6" bestFit="1" customWidth="1"/>
    <col min="9986" max="9986" width="6.796875" style="6" bestFit="1" customWidth="1"/>
    <col min="9987" max="9987" width="9.3984375" style="6" bestFit="1" customWidth="1"/>
    <col min="9988" max="9988" width="7.796875" style="6"/>
    <col min="9989" max="9989" width="8.09765625" style="6" bestFit="1" customWidth="1"/>
    <col min="9990" max="9990" width="7.796875" style="6"/>
    <col min="9991" max="9991" width="8.796875" style="6" bestFit="1" customWidth="1"/>
    <col min="9992" max="9992" width="7.796875" style="6"/>
    <col min="9993" max="9993" width="7.296875" style="6" bestFit="1" customWidth="1"/>
    <col min="9994" max="9994" width="7.796875" style="6"/>
    <col min="9995" max="9995" width="9.296875" style="6" bestFit="1" customWidth="1"/>
    <col min="9996" max="9996" width="6.796875" style="6" bestFit="1" customWidth="1"/>
    <col min="9997" max="9997" width="2" style="6" bestFit="1" customWidth="1"/>
    <col min="9998" max="9998" width="5.796875" style="6" customWidth="1"/>
    <col min="9999" max="9999" width="8.3984375" style="6" bestFit="1" customWidth="1"/>
    <col min="10000" max="10000" width="9.09765625" style="6" bestFit="1" customWidth="1"/>
    <col min="10001" max="10237" width="7.796875" style="6"/>
    <col min="10238" max="10238" width="7" style="6" bestFit="1" customWidth="1"/>
    <col min="10239" max="10239" width="35.296875" style="6" bestFit="1" customWidth="1"/>
    <col min="10240" max="10240" width="22" style="6" bestFit="1" customWidth="1"/>
    <col min="10241" max="10241" width="9" style="6" bestFit="1" customWidth="1"/>
    <col min="10242" max="10242" width="6.796875" style="6" bestFit="1" customWidth="1"/>
    <col min="10243" max="10243" width="9.3984375" style="6" bestFit="1" customWidth="1"/>
    <col min="10244" max="10244" width="7.796875" style="6"/>
    <col min="10245" max="10245" width="8.09765625" style="6" bestFit="1" customWidth="1"/>
    <col min="10246" max="10246" width="7.796875" style="6"/>
    <col min="10247" max="10247" width="8.796875" style="6" bestFit="1" customWidth="1"/>
    <col min="10248" max="10248" width="7.796875" style="6"/>
    <col min="10249" max="10249" width="7.296875" style="6" bestFit="1" customWidth="1"/>
    <col min="10250" max="10250" width="7.796875" style="6"/>
    <col min="10251" max="10251" width="9.296875" style="6" bestFit="1" customWidth="1"/>
    <col min="10252" max="10252" width="6.796875" style="6" bestFit="1" customWidth="1"/>
    <col min="10253" max="10253" width="2" style="6" bestFit="1" customWidth="1"/>
    <col min="10254" max="10254" width="5.796875" style="6" customWidth="1"/>
    <col min="10255" max="10255" width="8.3984375" style="6" bestFit="1" customWidth="1"/>
    <col min="10256" max="10256" width="9.09765625" style="6" bestFit="1" customWidth="1"/>
    <col min="10257" max="10493" width="7.796875" style="6"/>
    <col min="10494" max="10494" width="7" style="6" bestFit="1" customWidth="1"/>
    <col min="10495" max="10495" width="35.296875" style="6" bestFit="1" customWidth="1"/>
    <col min="10496" max="10496" width="22" style="6" bestFit="1" customWidth="1"/>
    <col min="10497" max="10497" width="9" style="6" bestFit="1" customWidth="1"/>
    <col min="10498" max="10498" width="6.796875" style="6" bestFit="1" customWidth="1"/>
    <col min="10499" max="10499" width="9.3984375" style="6" bestFit="1" customWidth="1"/>
    <col min="10500" max="10500" width="7.796875" style="6"/>
    <col min="10501" max="10501" width="8.09765625" style="6" bestFit="1" customWidth="1"/>
    <col min="10502" max="10502" width="7.796875" style="6"/>
    <col min="10503" max="10503" width="8.796875" style="6" bestFit="1" customWidth="1"/>
    <col min="10504" max="10504" width="7.796875" style="6"/>
    <col min="10505" max="10505" width="7.296875" style="6" bestFit="1" customWidth="1"/>
    <col min="10506" max="10506" width="7.796875" style="6"/>
    <col min="10507" max="10507" width="9.296875" style="6" bestFit="1" customWidth="1"/>
    <col min="10508" max="10508" width="6.796875" style="6" bestFit="1" customWidth="1"/>
    <col min="10509" max="10509" width="2" style="6" bestFit="1" customWidth="1"/>
    <col min="10510" max="10510" width="5.796875" style="6" customWidth="1"/>
    <col min="10511" max="10511" width="8.3984375" style="6" bestFit="1" customWidth="1"/>
    <col min="10512" max="10512" width="9.09765625" style="6" bestFit="1" customWidth="1"/>
    <col min="10513" max="10749" width="7.796875" style="6"/>
    <col min="10750" max="10750" width="7" style="6" bestFit="1" customWidth="1"/>
    <col min="10751" max="10751" width="35.296875" style="6" bestFit="1" customWidth="1"/>
    <col min="10752" max="10752" width="22" style="6" bestFit="1" customWidth="1"/>
    <col min="10753" max="10753" width="9" style="6" bestFit="1" customWidth="1"/>
    <col min="10754" max="10754" width="6.796875" style="6" bestFit="1" customWidth="1"/>
    <col min="10755" max="10755" width="9.3984375" style="6" bestFit="1" customWidth="1"/>
    <col min="10756" max="10756" width="7.796875" style="6"/>
    <col min="10757" max="10757" width="8.09765625" style="6" bestFit="1" customWidth="1"/>
    <col min="10758" max="10758" width="7.796875" style="6"/>
    <col min="10759" max="10759" width="8.796875" style="6" bestFit="1" customWidth="1"/>
    <col min="10760" max="10760" width="7.796875" style="6"/>
    <col min="10761" max="10761" width="7.296875" style="6" bestFit="1" customWidth="1"/>
    <col min="10762" max="10762" width="7.796875" style="6"/>
    <col min="10763" max="10763" width="9.296875" style="6" bestFit="1" customWidth="1"/>
    <col min="10764" max="10764" width="6.796875" style="6" bestFit="1" customWidth="1"/>
    <col min="10765" max="10765" width="2" style="6" bestFit="1" customWidth="1"/>
    <col min="10766" max="10766" width="5.796875" style="6" customWidth="1"/>
    <col min="10767" max="10767" width="8.3984375" style="6" bestFit="1" customWidth="1"/>
    <col min="10768" max="10768" width="9.09765625" style="6" bestFit="1" customWidth="1"/>
    <col min="10769" max="11005" width="7.796875" style="6"/>
    <col min="11006" max="11006" width="7" style="6" bestFit="1" customWidth="1"/>
    <col min="11007" max="11007" width="35.296875" style="6" bestFit="1" customWidth="1"/>
    <col min="11008" max="11008" width="22" style="6" bestFit="1" customWidth="1"/>
    <col min="11009" max="11009" width="9" style="6" bestFit="1" customWidth="1"/>
    <col min="11010" max="11010" width="6.796875" style="6" bestFit="1" customWidth="1"/>
    <col min="11011" max="11011" width="9.3984375" style="6" bestFit="1" customWidth="1"/>
    <col min="11012" max="11012" width="7.796875" style="6"/>
    <col min="11013" max="11013" width="8.09765625" style="6" bestFit="1" customWidth="1"/>
    <col min="11014" max="11014" width="7.796875" style="6"/>
    <col min="11015" max="11015" width="8.796875" style="6" bestFit="1" customWidth="1"/>
    <col min="11016" max="11016" width="7.796875" style="6"/>
    <col min="11017" max="11017" width="7.296875" style="6" bestFit="1" customWidth="1"/>
    <col min="11018" max="11018" width="7.796875" style="6"/>
    <col min="11019" max="11019" width="9.296875" style="6" bestFit="1" customWidth="1"/>
    <col min="11020" max="11020" width="6.796875" style="6" bestFit="1" customWidth="1"/>
    <col min="11021" max="11021" width="2" style="6" bestFit="1" customWidth="1"/>
    <col min="11022" max="11022" width="5.796875" style="6" customWidth="1"/>
    <col min="11023" max="11023" width="8.3984375" style="6" bestFit="1" customWidth="1"/>
    <col min="11024" max="11024" width="9.09765625" style="6" bestFit="1" customWidth="1"/>
    <col min="11025" max="11261" width="7.796875" style="6"/>
    <col min="11262" max="11262" width="7" style="6" bestFit="1" customWidth="1"/>
    <col min="11263" max="11263" width="35.296875" style="6" bestFit="1" customWidth="1"/>
    <col min="11264" max="11264" width="22" style="6" bestFit="1" customWidth="1"/>
    <col min="11265" max="11265" width="9" style="6" bestFit="1" customWidth="1"/>
    <col min="11266" max="11266" width="6.796875" style="6" bestFit="1" customWidth="1"/>
    <col min="11267" max="11267" width="9.3984375" style="6" bestFit="1" customWidth="1"/>
    <col min="11268" max="11268" width="7.796875" style="6"/>
    <col min="11269" max="11269" width="8.09765625" style="6" bestFit="1" customWidth="1"/>
    <col min="11270" max="11270" width="7.796875" style="6"/>
    <col min="11271" max="11271" width="8.796875" style="6" bestFit="1" customWidth="1"/>
    <col min="11272" max="11272" width="7.796875" style="6"/>
    <col min="11273" max="11273" width="7.296875" style="6" bestFit="1" customWidth="1"/>
    <col min="11274" max="11274" width="7.796875" style="6"/>
    <col min="11275" max="11275" width="9.296875" style="6" bestFit="1" customWidth="1"/>
    <col min="11276" max="11276" width="6.796875" style="6" bestFit="1" customWidth="1"/>
    <col min="11277" max="11277" width="2" style="6" bestFit="1" customWidth="1"/>
    <col min="11278" max="11278" width="5.796875" style="6" customWidth="1"/>
    <col min="11279" max="11279" width="8.3984375" style="6" bestFit="1" customWidth="1"/>
    <col min="11280" max="11280" width="9.09765625" style="6" bestFit="1" customWidth="1"/>
    <col min="11281" max="11517" width="7.796875" style="6"/>
    <col min="11518" max="11518" width="7" style="6" bestFit="1" customWidth="1"/>
    <col min="11519" max="11519" width="35.296875" style="6" bestFit="1" customWidth="1"/>
    <col min="11520" max="11520" width="22" style="6" bestFit="1" customWidth="1"/>
    <col min="11521" max="11521" width="9" style="6" bestFit="1" customWidth="1"/>
    <col min="11522" max="11522" width="6.796875" style="6" bestFit="1" customWidth="1"/>
    <col min="11523" max="11523" width="9.3984375" style="6" bestFit="1" customWidth="1"/>
    <col min="11524" max="11524" width="7.796875" style="6"/>
    <col min="11525" max="11525" width="8.09765625" style="6" bestFit="1" customWidth="1"/>
    <col min="11526" max="11526" width="7.796875" style="6"/>
    <col min="11527" max="11527" width="8.796875" style="6" bestFit="1" customWidth="1"/>
    <col min="11528" max="11528" width="7.796875" style="6"/>
    <col min="11529" max="11529" width="7.296875" style="6" bestFit="1" customWidth="1"/>
    <col min="11530" max="11530" width="7.796875" style="6"/>
    <col min="11531" max="11531" width="9.296875" style="6" bestFit="1" customWidth="1"/>
    <col min="11532" max="11532" width="6.796875" style="6" bestFit="1" customWidth="1"/>
    <col min="11533" max="11533" width="2" style="6" bestFit="1" customWidth="1"/>
    <col min="11534" max="11534" width="5.796875" style="6" customWidth="1"/>
    <col min="11535" max="11535" width="8.3984375" style="6" bestFit="1" customWidth="1"/>
    <col min="11536" max="11536" width="9.09765625" style="6" bestFit="1" customWidth="1"/>
    <col min="11537" max="11773" width="7.796875" style="6"/>
    <col min="11774" max="11774" width="7" style="6" bestFit="1" customWidth="1"/>
    <col min="11775" max="11775" width="35.296875" style="6" bestFit="1" customWidth="1"/>
    <col min="11776" max="11776" width="22" style="6" bestFit="1" customWidth="1"/>
    <col min="11777" max="11777" width="9" style="6" bestFit="1" customWidth="1"/>
    <col min="11778" max="11778" width="6.796875" style="6" bestFit="1" customWidth="1"/>
    <col min="11779" max="11779" width="9.3984375" style="6" bestFit="1" customWidth="1"/>
    <col min="11780" max="11780" width="7.796875" style="6"/>
    <col min="11781" max="11781" width="8.09765625" style="6" bestFit="1" customWidth="1"/>
    <col min="11782" max="11782" width="7.796875" style="6"/>
    <col min="11783" max="11783" width="8.796875" style="6" bestFit="1" customWidth="1"/>
    <col min="11784" max="11784" width="7.796875" style="6"/>
    <col min="11785" max="11785" width="7.296875" style="6" bestFit="1" customWidth="1"/>
    <col min="11786" max="11786" width="7.796875" style="6"/>
    <col min="11787" max="11787" width="9.296875" style="6" bestFit="1" customWidth="1"/>
    <col min="11788" max="11788" width="6.796875" style="6" bestFit="1" customWidth="1"/>
    <col min="11789" max="11789" width="2" style="6" bestFit="1" customWidth="1"/>
    <col min="11790" max="11790" width="5.796875" style="6" customWidth="1"/>
    <col min="11791" max="11791" width="8.3984375" style="6" bestFit="1" customWidth="1"/>
    <col min="11792" max="11792" width="9.09765625" style="6" bestFit="1" customWidth="1"/>
    <col min="11793" max="12029" width="7.796875" style="6"/>
    <col min="12030" max="12030" width="7" style="6" bestFit="1" customWidth="1"/>
    <col min="12031" max="12031" width="35.296875" style="6" bestFit="1" customWidth="1"/>
    <col min="12032" max="12032" width="22" style="6" bestFit="1" customWidth="1"/>
    <col min="12033" max="12033" width="9" style="6" bestFit="1" customWidth="1"/>
    <col min="12034" max="12034" width="6.796875" style="6" bestFit="1" customWidth="1"/>
    <col min="12035" max="12035" width="9.3984375" style="6" bestFit="1" customWidth="1"/>
    <col min="12036" max="12036" width="7.796875" style="6"/>
    <col min="12037" max="12037" width="8.09765625" style="6" bestFit="1" customWidth="1"/>
    <col min="12038" max="12038" width="7.796875" style="6"/>
    <col min="12039" max="12039" width="8.796875" style="6" bestFit="1" customWidth="1"/>
    <col min="12040" max="12040" width="7.796875" style="6"/>
    <col min="12041" max="12041" width="7.296875" style="6" bestFit="1" customWidth="1"/>
    <col min="12042" max="12042" width="7.796875" style="6"/>
    <col min="12043" max="12043" width="9.296875" style="6" bestFit="1" customWidth="1"/>
    <col min="12044" max="12044" width="6.796875" style="6" bestFit="1" customWidth="1"/>
    <col min="12045" max="12045" width="2" style="6" bestFit="1" customWidth="1"/>
    <col min="12046" max="12046" width="5.796875" style="6" customWidth="1"/>
    <col min="12047" max="12047" width="8.3984375" style="6" bestFit="1" customWidth="1"/>
    <col min="12048" max="12048" width="9.09765625" style="6" bestFit="1" customWidth="1"/>
    <col min="12049" max="12285" width="7.796875" style="6"/>
    <col min="12286" max="12286" width="7" style="6" bestFit="1" customWidth="1"/>
    <col min="12287" max="12287" width="35.296875" style="6" bestFit="1" customWidth="1"/>
    <col min="12288" max="12288" width="22" style="6" bestFit="1" customWidth="1"/>
    <col min="12289" max="12289" width="9" style="6" bestFit="1" customWidth="1"/>
    <col min="12290" max="12290" width="6.796875" style="6" bestFit="1" customWidth="1"/>
    <col min="12291" max="12291" width="9.3984375" style="6" bestFit="1" customWidth="1"/>
    <col min="12292" max="12292" width="7.796875" style="6"/>
    <col min="12293" max="12293" width="8.09765625" style="6" bestFit="1" customWidth="1"/>
    <col min="12294" max="12294" width="7.796875" style="6"/>
    <col min="12295" max="12295" width="8.796875" style="6" bestFit="1" customWidth="1"/>
    <col min="12296" max="12296" width="7.796875" style="6"/>
    <col min="12297" max="12297" width="7.296875" style="6" bestFit="1" customWidth="1"/>
    <col min="12298" max="12298" width="7.796875" style="6"/>
    <col min="12299" max="12299" width="9.296875" style="6" bestFit="1" customWidth="1"/>
    <col min="12300" max="12300" width="6.796875" style="6" bestFit="1" customWidth="1"/>
    <col min="12301" max="12301" width="2" style="6" bestFit="1" customWidth="1"/>
    <col min="12302" max="12302" width="5.796875" style="6" customWidth="1"/>
    <col min="12303" max="12303" width="8.3984375" style="6" bestFit="1" customWidth="1"/>
    <col min="12304" max="12304" width="9.09765625" style="6" bestFit="1" customWidth="1"/>
    <col min="12305" max="12541" width="7.796875" style="6"/>
    <col min="12542" max="12542" width="7" style="6" bestFit="1" customWidth="1"/>
    <col min="12543" max="12543" width="35.296875" style="6" bestFit="1" customWidth="1"/>
    <col min="12544" max="12544" width="22" style="6" bestFit="1" customWidth="1"/>
    <col min="12545" max="12545" width="9" style="6" bestFit="1" customWidth="1"/>
    <col min="12546" max="12546" width="6.796875" style="6" bestFit="1" customWidth="1"/>
    <col min="12547" max="12547" width="9.3984375" style="6" bestFit="1" customWidth="1"/>
    <col min="12548" max="12548" width="7.796875" style="6"/>
    <col min="12549" max="12549" width="8.09765625" style="6" bestFit="1" customWidth="1"/>
    <col min="12550" max="12550" width="7.796875" style="6"/>
    <col min="12551" max="12551" width="8.796875" style="6" bestFit="1" customWidth="1"/>
    <col min="12552" max="12552" width="7.796875" style="6"/>
    <col min="12553" max="12553" width="7.296875" style="6" bestFit="1" customWidth="1"/>
    <col min="12554" max="12554" width="7.796875" style="6"/>
    <col min="12555" max="12555" width="9.296875" style="6" bestFit="1" customWidth="1"/>
    <col min="12556" max="12556" width="6.796875" style="6" bestFit="1" customWidth="1"/>
    <col min="12557" max="12557" width="2" style="6" bestFit="1" customWidth="1"/>
    <col min="12558" max="12558" width="5.796875" style="6" customWidth="1"/>
    <col min="12559" max="12559" width="8.3984375" style="6" bestFit="1" customWidth="1"/>
    <col min="12560" max="12560" width="9.09765625" style="6" bestFit="1" customWidth="1"/>
    <col min="12561" max="12797" width="7.796875" style="6"/>
    <col min="12798" max="12798" width="7" style="6" bestFit="1" customWidth="1"/>
    <col min="12799" max="12799" width="35.296875" style="6" bestFit="1" customWidth="1"/>
    <col min="12800" max="12800" width="22" style="6" bestFit="1" customWidth="1"/>
    <col min="12801" max="12801" width="9" style="6" bestFit="1" customWidth="1"/>
    <col min="12802" max="12802" width="6.796875" style="6" bestFit="1" customWidth="1"/>
    <col min="12803" max="12803" width="9.3984375" style="6" bestFit="1" customWidth="1"/>
    <col min="12804" max="12804" width="7.796875" style="6"/>
    <col min="12805" max="12805" width="8.09765625" style="6" bestFit="1" customWidth="1"/>
    <col min="12806" max="12806" width="7.796875" style="6"/>
    <col min="12807" max="12807" width="8.796875" style="6" bestFit="1" customWidth="1"/>
    <col min="12808" max="12808" width="7.796875" style="6"/>
    <col min="12809" max="12809" width="7.296875" style="6" bestFit="1" customWidth="1"/>
    <col min="12810" max="12810" width="7.796875" style="6"/>
    <col min="12811" max="12811" width="9.296875" style="6" bestFit="1" customWidth="1"/>
    <col min="12812" max="12812" width="6.796875" style="6" bestFit="1" customWidth="1"/>
    <col min="12813" max="12813" width="2" style="6" bestFit="1" customWidth="1"/>
    <col min="12814" max="12814" width="5.796875" style="6" customWidth="1"/>
    <col min="12815" max="12815" width="8.3984375" style="6" bestFit="1" customWidth="1"/>
    <col min="12816" max="12816" width="9.09765625" style="6" bestFit="1" customWidth="1"/>
    <col min="12817" max="13053" width="7.796875" style="6"/>
    <col min="13054" max="13054" width="7" style="6" bestFit="1" customWidth="1"/>
    <col min="13055" max="13055" width="35.296875" style="6" bestFit="1" customWidth="1"/>
    <col min="13056" max="13056" width="22" style="6" bestFit="1" customWidth="1"/>
    <col min="13057" max="13057" width="9" style="6" bestFit="1" customWidth="1"/>
    <col min="13058" max="13058" width="6.796875" style="6" bestFit="1" customWidth="1"/>
    <col min="13059" max="13059" width="9.3984375" style="6" bestFit="1" customWidth="1"/>
    <col min="13060" max="13060" width="7.796875" style="6"/>
    <col min="13061" max="13061" width="8.09765625" style="6" bestFit="1" customWidth="1"/>
    <col min="13062" max="13062" width="7.796875" style="6"/>
    <col min="13063" max="13063" width="8.796875" style="6" bestFit="1" customWidth="1"/>
    <col min="13064" max="13064" width="7.796875" style="6"/>
    <col min="13065" max="13065" width="7.296875" style="6" bestFit="1" customWidth="1"/>
    <col min="13066" max="13066" width="7.796875" style="6"/>
    <col min="13067" max="13067" width="9.296875" style="6" bestFit="1" customWidth="1"/>
    <col min="13068" max="13068" width="6.796875" style="6" bestFit="1" customWidth="1"/>
    <col min="13069" max="13069" width="2" style="6" bestFit="1" customWidth="1"/>
    <col min="13070" max="13070" width="5.796875" style="6" customWidth="1"/>
    <col min="13071" max="13071" width="8.3984375" style="6" bestFit="1" customWidth="1"/>
    <col min="13072" max="13072" width="9.09765625" style="6" bestFit="1" customWidth="1"/>
    <col min="13073" max="13309" width="7.796875" style="6"/>
    <col min="13310" max="13310" width="7" style="6" bestFit="1" customWidth="1"/>
    <col min="13311" max="13311" width="35.296875" style="6" bestFit="1" customWidth="1"/>
    <col min="13312" max="13312" width="22" style="6" bestFit="1" customWidth="1"/>
    <col min="13313" max="13313" width="9" style="6" bestFit="1" customWidth="1"/>
    <col min="13314" max="13314" width="6.796875" style="6" bestFit="1" customWidth="1"/>
    <col min="13315" max="13315" width="9.3984375" style="6" bestFit="1" customWidth="1"/>
    <col min="13316" max="13316" width="7.796875" style="6"/>
    <col min="13317" max="13317" width="8.09765625" style="6" bestFit="1" customWidth="1"/>
    <col min="13318" max="13318" width="7.796875" style="6"/>
    <col min="13319" max="13319" width="8.796875" style="6" bestFit="1" customWidth="1"/>
    <col min="13320" max="13320" width="7.796875" style="6"/>
    <col min="13321" max="13321" width="7.296875" style="6" bestFit="1" customWidth="1"/>
    <col min="13322" max="13322" width="7.796875" style="6"/>
    <col min="13323" max="13323" width="9.296875" style="6" bestFit="1" customWidth="1"/>
    <col min="13324" max="13324" width="6.796875" style="6" bestFit="1" customWidth="1"/>
    <col min="13325" max="13325" width="2" style="6" bestFit="1" customWidth="1"/>
    <col min="13326" max="13326" width="5.796875" style="6" customWidth="1"/>
    <col min="13327" max="13327" width="8.3984375" style="6" bestFit="1" customWidth="1"/>
    <col min="13328" max="13328" width="9.09765625" style="6" bestFit="1" customWidth="1"/>
    <col min="13329" max="13565" width="7.796875" style="6"/>
    <col min="13566" max="13566" width="7" style="6" bestFit="1" customWidth="1"/>
    <col min="13567" max="13567" width="35.296875" style="6" bestFit="1" customWidth="1"/>
    <col min="13568" max="13568" width="22" style="6" bestFit="1" customWidth="1"/>
    <col min="13569" max="13569" width="9" style="6" bestFit="1" customWidth="1"/>
    <col min="13570" max="13570" width="6.796875" style="6" bestFit="1" customWidth="1"/>
    <col min="13571" max="13571" width="9.3984375" style="6" bestFit="1" customWidth="1"/>
    <col min="13572" max="13572" width="7.796875" style="6"/>
    <col min="13573" max="13573" width="8.09765625" style="6" bestFit="1" customWidth="1"/>
    <col min="13574" max="13574" width="7.796875" style="6"/>
    <col min="13575" max="13575" width="8.796875" style="6" bestFit="1" customWidth="1"/>
    <col min="13576" max="13576" width="7.796875" style="6"/>
    <col min="13577" max="13577" width="7.296875" style="6" bestFit="1" customWidth="1"/>
    <col min="13578" max="13578" width="7.796875" style="6"/>
    <col min="13579" max="13579" width="9.296875" style="6" bestFit="1" customWidth="1"/>
    <col min="13580" max="13580" width="6.796875" style="6" bestFit="1" customWidth="1"/>
    <col min="13581" max="13581" width="2" style="6" bestFit="1" customWidth="1"/>
    <col min="13582" max="13582" width="5.796875" style="6" customWidth="1"/>
    <col min="13583" max="13583" width="8.3984375" style="6" bestFit="1" customWidth="1"/>
    <col min="13584" max="13584" width="9.09765625" style="6" bestFit="1" customWidth="1"/>
    <col min="13585" max="13821" width="7.796875" style="6"/>
    <col min="13822" max="13822" width="7" style="6" bestFit="1" customWidth="1"/>
    <col min="13823" max="13823" width="35.296875" style="6" bestFit="1" customWidth="1"/>
    <col min="13824" max="13824" width="22" style="6" bestFit="1" customWidth="1"/>
    <col min="13825" max="13825" width="9" style="6" bestFit="1" customWidth="1"/>
    <col min="13826" max="13826" width="6.796875" style="6" bestFit="1" customWidth="1"/>
    <col min="13827" max="13827" width="9.3984375" style="6" bestFit="1" customWidth="1"/>
    <col min="13828" max="13828" width="7.796875" style="6"/>
    <col min="13829" max="13829" width="8.09765625" style="6" bestFit="1" customWidth="1"/>
    <col min="13830" max="13830" width="7.796875" style="6"/>
    <col min="13831" max="13831" width="8.796875" style="6" bestFit="1" customWidth="1"/>
    <col min="13832" max="13832" width="7.796875" style="6"/>
    <col min="13833" max="13833" width="7.296875" style="6" bestFit="1" customWidth="1"/>
    <col min="13834" max="13834" width="7.796875" style="6"/>
    <col min="13835" max="13835" width="9.296875" style="6" bestFit="1" customWidth="1"/>
    <col min="13836" max="13836" width="6.796875" style="6" bestFit="1" customWidth="1"/>
    <col min="13837" max="13837" width="2" style="6" bestFit="1" customWidth="1"/>
    <col min="13838" max="13838" width="5.796875" style="6" customWidth="1"/>
    <col min="13839" max="13839" width="8.3984375" style="6" bestFit="1" customWidth="1"/>
    <col min="13840" max="13840" width="9.09765625" style="6" bestFit="1" customWidth="1"/>
    <col min="13841" max="14077" width="7.796875" style="6"/>
    <col min="14078" max="14078" width="7" style="6" bestFit="1" customWidth="1"/>
    <col min="14079" max="14079" width="35.296875" style="6" bestFit="1" customWidth="1"/>
    <col min="14080" max="14080" width="22" style="6" bestFit="1" customWidth="1"/>
    <col min="14081" max="14081" width="9" style="6" bestFit="1" customWidth="1"/>
    <col min="14082" max="14082" width="6.796875" style="6" bestFit="1" customWidth="1"/>
    <col min="14083" max="14083" width="9.3984375" style="6" bestFit="1" customWidth="1"/>
    <col min="14084" max="14084" width="7.796875" style="6"/>
    <col min="14085" max="14085" width="8.09765625" style="6" bestFit="1" customWidth="1"/>
    <col min="14086" max="14086" width="7.796875" style="6"/>
    <col min="14087" max="14087" width="8.796875" style="6" bestFit="1" customWidth="1"/>
    <col min="14088" max="14088" width="7.796875" style="6"/>
    <col min="14089" max="14089" width="7.296875" style="6" bestFit="1" customWidth="1"/>
    <col min="14090" max="14090" width="7.796875" style="6"/>
    <col min="14091" max="14091" width="9.296875" style="6" bestFit="1" customWidth="1"/>
    <col min="14092" max="14092" width="6.796875" style="6" bestFit="1" customWidth="1"/>
    <col min="14093" max="14093" width="2" style="6" bestFit="1" customWidth="1"/>
    <col min="14094" max="14094" width="5.796875" style="6" customWidth="1"/>
    <col min="14095" max="14095" width="8.3984375" style="6" bestFit="1" customWidth="1"/>
    <col min="14096" max="14096" width="9.09765625" style="6" bestFit="1" customWidth="1"/>
    <col min="14097" max="14333" width="7.796875" style="6"/>
    <col min="14334" max="14334" width="7" style="6" bestFit="1" customWidth="1"/>
    <col min="14335" max="14335" width="35.296875" style="6" bestFit="1" customWidth="1"/>
    <col min="14336" max="14336" width="22" style="6" bestFit="1" customWidth="1"/>
    <col min="14337" max="14337" width="9" style="6" bestFit="1" customWidth="1"/>
    <col min="14338" max="14338" width="6.796875" style="6" bestFit="1" customWidth="1"/>
    <col min="14339" max="14339" width="9.3984375" style="6" bestFit="1" customWidth="1"/>
    <col min="14340" max="14340" width="7.796875" style="6"/>
    <col min="14341" max="14341" width="8.09765625" style="6" bestFit="1" customWidth="1"/>
    <col min="14342" max="14342" width="7.796875" style="6"/>
    <col min="14343" max="14343" width="8.796875" style="6" bestFit="1" customWidth="1"/>
    <col min="14344" max="14344" width="7.796875" style="6"/>
    <col min="14345" max="14345" width="7.296875" style="6" bestFit="1" customWidth="1"/>
    <col min="14346" max="14346" width="7.796875" style="6"/>
    <col min="14347" max="14347" width="9.296875" style="6" bestFit="1" customWidth="1"/>
    <col min="14348" max="14348" width="6.796875" style="6" bestFit="1" customWidth="1"/>
    <col min="14349" max="14349" width="2" style="6" bestFit="1" customWidth="1"/>
    <col min="14350" max="14350" width="5.796875" style="6" customWidth="1"/>
    <col min="14351" max="14351" width="8.3984375" style="6" bestFit="1" customWidth="1"/>
    <col min="14352" max="14352" width="9.09765625" style="6" bestFit="1" customWidth="1"/>
    <col min="14353" max="14589" width="7.796875" style="6"/>
    <col min="14590" max="14590" width="7" style="6" bestFit="1" customWidth="1"/>
    <col min="14591" max="14591" width="35.296875" style="6" bestFit="1" customWidth="1"/>
    <col min="14592" max="14592" width="22" style="6" bestFit="1" customWidth="1"/>
    <col min="14593" max="14593" width="9" style="6" bestFit="1" customWidth="1"/>
    <col min="14594" max="14594" width="6.796875" style="6" bestFit="1" customWidth="1"/>
    <col min="14595" max="14595" width="9.3984375" style="6" bestFit="1" customWidth="1"/>
    <col min="14596" max="14596" width="7.796875" style="6"/>
    <col min="14597" max="14597" width="8.09765625" style="6" bestFit="1" customWidth="1"/>
    <col min="14598" max="14598" width="7.796875" style="6"/>
    <col min="14599" max="14599" width="8.796875" style="6" bestFit="1" customWidth="1"/>
    <col min="14600" max="14600" width="7.796875" style="6"/>
    <col min="14601" max="14601" width="7.296875" style="6" bestFit="1" customWidth="1"/>
    <col min="14602" max="14602" width="7.796875" style="6"/>
    <col min="14603" max="14603" width="9.296875" style="6" bestFit="1" customWidth="1"/>
    <col min="14604" max="14604" width="6.796875" style="6" bestFit="1" customWidth="1"/>
    <col min="14605" max="14605" width="2" style="6" bestFit="1" customWidth="1"/>
    <col min="14606" max="14606" width="5.796875" style="6" customWidth="1"/>
    <col min="14607" max="14607" width="8.3984375" style="6" bestFit="1" customWidth="1"/>
    <col min="14608" max="14608" width="9.09765625" style="6" bestFit="1" customWidth="1"/>
    <col min="14609" max="14845" width="7.796875" style="6"/>
    <col min="14846" max="14846" width="7" style="6" bestFit="1" customWidth="1"/>
    <col min="14847" max="14847" width="35.296875" style="6" bestFit="1" customWidth="1"/>
    <col min="14848" max="14848" width="22" style="6" bestFit="1" customWidth="1"/>
    <col min="14849" max="14849" width="9" style="6" bestFit="1" customWidth="1"/>
    <col min="14850" max="14850" width="6.796875" style="6" bestFit="1" customWidth="1"/>
    <col min="14851" max="14851" width="9.3984375" style="6" bestFit="1" customWidth="1"/>
    <col min="14852" max="14852" width="7.796875" style="6"/>
    <col min="14853" max="14853" width="8.09765625" style="6" bestFit="1" customWidth="1"/>
    <col min="14854" max="14854" width="7.796875" style="6"/>
    <col min="14855" max="14855" width="8.796875" style="6" bestFit="1" customWidth="1"/>
    <col min="14856" max="14856" width="7.796875" style="6"/>
    <col min="14857" max="14857" width="7.296875" style="6" bestFit="1" customWidth="1"/>
    <col min="14858" max="14858" width="7.796875" style="6"/>
    <col min="14859" max="14859" width="9.296875" style="6" bestFit="1" customWidth="1"/>
    <col min="14860" max="14860" width="6.796875" style="6" bestFit="1" customWidth="1"/>
    <col min="14861" max="14861" width="2" style="6" bestFit="1" customWidth="1"/>
    <col min="14862" max="14862" width="5.796875" style="6" customWidth="1"/>
    <col min="14863" max="14863" width="8.3984375" style="6" bestFit="1" customWidth="1"/>
    <col min="14864" max="14864" width="9.09765625" style="6" bestFit="1" customWidth="1"/>
    <col min="14865" max="15101" width="7.796875" style="6"/>
    <col min="15102" max="15102" width="7" style="6" bestFit="1" customWidth="1"/>
    <col min="15103" max="15103" width="35.296875" style="6" bestFit="1" customWidth="1"/>
    <col min="15104" max="15104" width="22" style="6" bestFit="1" customWidth="1"/>
    <col min="15105" max="15105" width="9" style="6" bestFit="1" customWidth="1"/>
    <col min="15106" max="15106" width="6.796875" style="6" bestFit="1" customWidth="1"/>
    <col min="15107" max="15107" width="9.3984375" style="6" bestFit="1" customWidth="1"/>
    <col min="15108" max="15108" width="7.796875" style="6"/>
    <col min="15109" max="15109" width="8.09765625" style="6" bestFit="1" customWidth="1"/>
    <col min="15110" max="15110" width="7.796875" style="6"/>
    <col min="15111" max="15111" width="8.796875" style="6" bestFit="1" customWidth="1"/>
    <col min="15112" max="15112" width="7.796875" style="6"/>
    <col min="15113" max="15113" width="7.296875" style="6" bestFit="1" customWidth="1"/>
    <col min="15114" max="15114" width="7.796875" style="6"/>
    <col min="15115" max="15115" width="9.296875" style="6" bestFit="1" customWidth="1"/>
    <col min="15116" max="15116" width="6.796875" style="6" bestFit="1" customWidth="1"/>
    <col min="15117" max="15117" width="2" style="6" bestFit="1" customWidth="1"/>
    <col min="15118" max="15118" width="5.796875" style="6" customWidth="1"/>
    <col min="15119" max="15119" width="8.3984375" style="6" bestFit="1" customWidth="1"/>
    <col min="15120" max="15120" width="9.09765625" style="6" bestFit="1" customWidth="1"/>
    <col min="15121" max="15357" width="7.796875" style="6"/>
    <col min="15358" max="15358" width="7" style="6" bestFit="1" customWidth="1"/>
    <col min="15359" max="15359" width="35.296875" style="6" bestFit="1" customWidth="1"/>
    <col min="15360" max="15360" width="22" style="6" bestFit="1" customWidth="1"/>
    <col min="15361" max="15361" width="9" style="6" bestFit="1" customWidth="1"/>
    <col min="15362" max="15362" width="6.796875" style="6" bestFit="1" customWidth="1"/>
    <col min="15363" max="15363" width="9.3984375" style="6" bestFit="1" customWidth="1"/>
    <col min="15364" max="15364" width="7.796875" style="6"/>
    <col min="15365" max="15365" width="8.09765625" style="6" bestFit="1" customWidth="1"/>
    <col min="15366" max="15366" width="7.796875" style="6"/>
    <col min="15367" max="15367" width="8.796875" style="6" bestFit="1" customWidth="1"/>
    <col min="15368" max="15368" width="7.796875" style="6"/>
    <col min="15369" max="15369" width="7.296875" style="6" bestFit="1" customWidth="1"/>
    <col min="15370" max="15370" width="7.796875" style="6"/>
    <col min="15371" max="15371" width="9.296875" style="6" bestFit="1" customWidth="1"/>
    <col min="15372" max="15372" width="6.796875" style="6" bestFit="1" customWidth="1"/>
    <col min="15373" max="15373" width="2" style="6" bestFit="1" customWidth="1"/>
    <col min="15374" max="15374" width="5.796875" style="6" customWidth="1"/>
    <col min="15375" max="15375" width="8.3984375" style="6" bestFit="1" customWidth="1"/>
    <col min="15376" max="15376" width="9.09765625" style="6" bestFit="1" customWidth="1"/>
    <col min="15377" max="15613" width="7.796875" style="6"/>
    <col min="15614" max="15614" width="7" style="6" bestFit="1" customWidth="1"/>
    <col min="15615" max="15615" width="35.296875" style="6" bestFit="1" customWidth="1"/>
    <col min="15616" max="15616" width="22" style="6" bestFit="1" customWidth="1"/>
    <col min="15617" max="15617" width="9" style="6" bestFit="1" customWidth="1"/>
    <col min="15618" max="15618" width="6.796875" style="6" bestFit="1" customWidth="1"/>
    <col min="15619" max="15619" width="9.3984375" style="6" bestFit="1" customWidth="1"/>
    <col min="15620" max="15620" width="7.796875" style="6"/>
    <col min="15621" max="15621" width="8.09765625" style="6" bestFit="1" customWidth="1"/>
    <col min="15622" max="15622" width="7.796875" style="6"/>
    <col min="15623" max="15623" width="8.796875" style="6" bestFit="1" customWidth="1"/>
    <col min="15624" max="15624" width="7.796875" style="6"/>
    <col min="15625" max="15625" width="7.296875" style="6" bestFit="1" customWidth="1"/>
    <col min="15626" max="15626" width="7.796875" style="6"/>
    <col min="15627" max="15627" width="9.296875" style="6" bestFit="1" customWidth="1"/>
    <col min="15628" max="15628" width="6.796875" style="6" bestFit="1" customWidth="1"/>
    <col min="15629" max="15629" width="2" style="6" bestFit="1" customWidth="1"/>
    <col min="15630" max="15630" width="5.796875" style="6" customWidth="1"/>
    <col min="15631" max="15631" width="8.3984375" style="6" bestFit="1" customWidth="1"/>
    <col min="15632" max="15632" width="9.09765625" style="6" bestFit="1" customWidth="1"/>
    <col min="15633" max="15869" width="7.796875" style="6"/>
    <col min="15870" max="15870" width="7" style="6" bestFit="1" customWidth="1"/>
    <col min="15871" max="15871" width="35.296875" style="6" bestFit="1" customWidth="1"/>
    <col min="15872" max="15872" width="22" style="6" bestFit="1" customWidth="1"/>
    <col min="15873" max="15873" width="9" style="6" bestFit="1" customWidth="1"/>
    <col min="15874" max="15874" width="6.796875" style="6" bestFit="1" customWidth="1"/>
    <col min="15875" max="15875" width="9.3984375" style="6" bestFit="1" customWidth="1"/>
    <col min="15876" max="15876" width="7.796875" style="6"/>
    <col min="15877" max="15877" width="8.09765625" style="6" bestFit="1" customWidth="1"/>
    <col min="15878" max="15878" width="7.796875" style="6"/>
    <col min="15879" max="15879" width="8.796875" style="6" bestFit="1" customWidth="1"/>
    <col min="15880" max="15880" width="7.796875" style="6"/>
    <col min="15881" max="15881" width="7.296875" style="6" bestFit="1" customWidth="1"/>
    <col min="15882" max="15882" width="7.796875" style="6"/>
    <col min="15883" max="15883" width="9.296875" style="6" bestFit="1" customWidth="1"/>
    <col min="15884" max="15884" width="6.796875" style="6" bestFit="1" customWidth="1"/>
    <col min="15885" max="15885" width="2" style="6" bestFit="1" customWidth="1"/>
    <col min="15886" max="15886" width="5.796875" style="6" customWidth="1"/>
    <col min="15887" max="15887" width="8.3984375" style="6" bestFit="1" customWidth="1"/>
    <col min="15888" max="15888" width="9.09765625" style="6" bestFit="1" customWidth="1"/>
    <col min="15889" max="16125" width="7.796875" style="6"/>
    <col min="16126" max="16126" width="7" style="6" bestFit="1" customWidth="1"/>
    <col min="16127" max="16127" width="35.296875" style="6" bestFit="1" customWidth="1"/>
    <col min="16128" max="16128" width="22" style="6" bestFit="1" customWidth="1"/>
    <col min="16129" max="16129" width="9" style="6" bestFit="1" customWidth="1"/>
    <col min="16130" max="16130" width="6.796875" style="6" bestFit="1" customWidth="1"/>
    <col min="16131" max="16131" width="9.3984375" style="6" bestFit="1" customWidth="1"/>
    <col min="16132" max="16132" width="7.796875" style="6"/>
    <col min="16133" max="16133" width="8.09765625" style="6" bestFit="1" customWidth="1"/>
    <col min="16134" max="16134" width="7.796875" style="6"/>
    <col min="16135" max="16135" width="8.796875" style="6" bestFit="1" customWidth="1"/>
    <col min="16136" max="16136" width="7.796875" style="6"/>
    <col min="16137" max="16137" width="7.296875" style="6" bestFit="1" customWidth="1"/>
    <col min="16138" max="16138" width="7.796875" style="6"/>
    <col min="16139" max="16139" width="9.296875" style="6" bestFit="1" customWidth="1"/>
    <col min="16140" max="16140" width="6.796875" style="6" bestFit="1" customWidth="1"/>
    <col min="16141" max="16141" width="2" style="6" bestFit="1" customWidth="1"/>
    <col min="16142" max="16142" width="5.796875" style="6" customWidth="1"/>
    <col min="16143" max="16143" width="8.3984375" style="6" bestFit="1" customWidth="1"/>
    <col min="16144" max="16144" width="9.09765625" style="6" bestFit="1" customWidth="1"/>
    <col min="16145" max="16384" width="7.796875" style="6"/>
  </cols>
  <sheetData>
    <row r="1" spans="1:15" s="15" customFormat="1" x14ac:dyDescent="0.35">
      <c r="A1" s="27" t="s">
        <v>273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O1" s="30"/>
    </row>
    <row r="2" spans="1:15" s="15" customFormat="1" x14ac:dyDescent="0.35">
      <c r="A2" s="27" t="s">
        <v>257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O2" s="30"/>
    </row>
    <row r="3" spans="1:15" s="15" customFormat="1" x14ac:dyDescent="0.35">
      <c r="D3" s="31"/>
      <c r="F3" s="31"/>
      <c r="H3" s="31"/>
      <c r="J3" s="31"/>
      <c r="O3" s="30"/>
    </row>
    <row r="4" spans="1:15" s="15" customFormat="1" x14ac:dyDescent="0.35">
      <c r="B4" s="15" t="s">
        <v>0</v>
      </c>
      <c r="C4" s="15" t="s">
        <v>1</v>
      </c>
      <c r="D4" s="31" t="s">
        <v>2</v>
      </c>
      <c r="E4" s="15" t="s">
        <v>3</v>
      </c>
      <c r="F4" s="31" t="s">
        <v>4</v>
      </c>
      <c r="G4" s="15" t="s">
        <v>3</v>
      </c>
      <c r="H4" s="31" t="s">
        <v>5</v>
      </c>
      <c r="I4" s="15" t="s">
        <v>3</v>
      </c>
      <c r="J4" s="31" t="s">
        <v>6</v>
      </c>
      <c r="K4" s="15" t="s">
        <v>3</v>
      </c>
      <c r="L4" s="15" t="s">
        <v>8</v>
      </c>
      <c r="M4" s="15" t="s">
        <v>3</v>
      </c>
      <c r="N4" s="31"/>
      <c r="O4" s="30"/>
    </row>
    <row r="5" spans="1:15" x14ac:dyDescent="0.35">
      <c r="N5" s="16"/>
    </row>
    <row r="6" spans="1:15" x14ac:dyDescent="0.35">
      <c r="B6" s="15" t="s">
        <v>108</v>
      </c>
      <c r="N6" s="16"/>
    </row>
    <row r="7" spans="1:15" x14ac:dyDescent="0.35">
      <c r="A7" s="6"/>
    </row>
    <row r="8" spans="1:15" s="14" customFormat="1" x14ac:dyDescent="0.35">
      <c r="A8" s="8" t="s">
        <v>23</v>
      </c>
      <c r="B8" s="9" t="s">
        <v>105</v>
      </c>
      <c r="C8" s="9" t="s">
        <v>25</v>
      </c>
      <c r="D8" s="17">
        <v>11.95</v>
      </c>
      <c r="E8" s="12">
        <f t="shared" ref="E8:E13" si="0">RANK(D8,D$8:D$13)</f>
        <v>2</v>
      </c>
      <c r="F8" s="17">
        <v>9.9499999999999993</v>
      </c>
      <c r="G8" s="12">
        <f t="shared" ref="G8:G13" si="1">RANK(F8,F$8:F$13)</f>
        <v>2</v>
      </c>
      <c r="H8" s="17">
        <v>11.3</v>
      </c>
      <c r="I8" s="12">
        <f t="shared" ref="I8:I13" si="2">RANK(H8,H$8:H$13)</f>
        <v>3</v>
      </c>
      <c r="J8" s="17">
        <v>11.25</v>
      </c>
      <c r="K8" s="12">
        <f t="shared" ref="K8:K13" si="3">RANK(J8,J$8:J$13)</f>
        <v>1</v>
      </c>
      <c r="L8" s="38">
        <f t="shared" ref="L8:L13" si="4">D8+F8+H8+J8</f>
        <v>44.45</v>
      </c>
      <c r="M8" s="34">
        <f t="shared" ref="M8:M13" si="5">RANK(L8,L$8:L$13)</f>
        <v>1</v>
      </c>
      <c r="N8" s="18"/>
    </row>
    <row r="9" spans="1:15" s="14" customFormat="1" x14ac:dyDescent="0.35">
      <c r="A9" s="8" t="s">
        <v>21</v>
      </c>
      <c r="B9" s="9" t="s">
        <v>103</v>
      </c>
      <c r="C9" s="9" t="s">
        <v>25</v>
      </c>
      <c r="D9" s="17">
        <v>12.2</v>
      </c>
      <c r="E9" s="12">
        <f t="shared" si="0"/>
        <v>1</v>
      </c>
      <c r="F9" s="17">
        <v>9.4</v>
      </c>
      <c r="G9" s="12">
        <f t="shared" si="1"/>
        <v>4</v>
      </c>
      <c r="H9" s="17">
        <v>11</v>
      </c>
      <c r="I9" s="12">
        <f t="shared" si="2"/>
        <v>4</v>
      </c>
      <c r="J9" s="17">
        <v>10.85</v>
      </c>
      <c r="K9" s="12">
        <f t="shared" si="3"/>
        <v>2</v>
      </c>
      <c r="L9" s="38">
        <f t="shared" si="4"/>
        <v>43.45</v>
      </c>
      <c r="M9" s="34">
        <f t="shared" si="5"/>
        <v>2</v>
      </c>
      <c r="N9" s="18"/>
    </row>
    <row r="10" spans="1:15" s="14" customFormat="1" x14ac:dyDescent="0.35">
      <c r="A10" s="8" t="s">
        <v>109</v>
      </c>
      <c r="B10" s="9" t="s">
        <v>114</v>
      </c>
      <c r="C10" s="9" t="s">
        <v>25</v>
      </c>
      <c r="D10" s="17">
        <v>11.8</v>
      </c>
      <c r="E10" s="12">
        <f t="shared" si="0"/>
        <v>5</v>
      </c>
      <c r="F10" s="17">
        <v>8.75</v>
      </c>
      <c r="G10" s="12">
        <f t="shared" si="1"/>
        <v>5</v>
      </c>
      <c r="H10" s="17">
        <v>11.75</v>
      </c>
      <c r="I10" s="12">
        <f t="shared" si="2"/>
        <v>1</v>
      </c>
      <c r="J10" s="17">
        <v>10.65</v>
      </c>
      <c r="K10" s="12">
        <f t="shared" si="3"/>
        <v>3</v>
      </c>
      <c r="L10" s="38">
        <f t="shared" si="4"/>
        <v>42.949999999999996</v>
      </c>
      <c r="M10" s="34">
        <f t="shared" si="5"/>
        <v>3</v>
      </c>
      <c r="N10" s="18"/>
    </row>
    <row r="11" spans="1:15" s="14" customFormat="1" x14ac:dyDescent="0.35">
      <c r="A11" s="8" t="s">
        <v>15</v>
      </c>
      <c r="B11" s="9" t="s">
        <v>112</v>
      </c>
      <c r="C11" s="9" t="s">
        <v>25</v>
      </c>
      <c r="D11" s="17">
        <v>11.85</v>
      </c>
      <c r="E11" s="12">
        <f t="shared" si="0"/>
        <v>4</v>
      </c>
      <c r="F11" s="17">
        <v>9.6999999999999993</v>
      </c>
      <c r="G11" s="12">
        <f t="shared" si="1"/>
        <v>3</v>
      </c>
      <c r="H11" s="17">
        <v>9.75</v>
      </c>
      <c r="I11" s="12">
        <f t="shared" si="2"/>
        <v>5</v>
      </c>
      <c r="J11" s="17">
        <v>10.4</v>
      </c>
      <c r="K11" s="12">
        <f t="shared" si="3"/>
        <v>4</v>
      </c>
      <c r="L11" s="38">
        <f t="shared" si="4"/>
        <v>41.699999999999996</v>
      </c>
      <c r="M11" s="34">
        <f t="shared" si="5"/>
        <v>4</v>
      </c>
      <c r="N11" s="18"/>
    </row>
    <row r="12" spans="1:15" s="14" customFormat="1" x14ac:dyDescent="0.35">
      <c r="A12" s="8" t="s">
        <v>18</v>
      </c>
      <c r="B12" s="9" t="s">
        <v>78</v>
      </c>
      <c r="C12" s="9" t="s">
        <v>25</v>
      </c>
      <c r="D12" s="17">
        <v>9.85</v>
      </c>
      <c r="E12" s="12">
        <f t="shared" si="0"/>
        <v>6</v>
      </c>
      <c r="F12" s="17">
        <v>7.45</v>
      </c>
      <c r="G12" s="12">
        <f t="shared" si="1"/>
        <v>6</v>
      </c>
      <c r="H12" s="17">
        <v>9.6</v>
      </c>
      <c r="I12" s="12">
        <f t="shared" si="2"/>
        <v>6</v>
      </c>
      <c r="J12" s="17">
        <v>9.75</v>
      </c>
      <c r="K12" s="12">
        <f t="shared" si="3"/>
        <v>5</v>
      </c>
      <c r="L12" s="38">
        <f t="shared" si="4"/>
        <v>36.65</v>
      </c>
      <c r="M12" s="34">
        <f t="shared" si="5"/>
        <v>5</v>
      </c>
      <c r="N12" s="18"/>
    </row>
    <row r="13" spans="1:15" s="14" customFormat="1" x14ac:dyDescent="0.35">
      <c r="A13" s="8">
        <v>2</v>
      </c>
      <c r="B13" s="9" t="s">
        <v>113</v>
      </c>
      <c r="C13" s="9" t="s">
        <v>25</v>
      </c>
      <c r="D13" s="17">
        <v>11.9</v>
      </c>
      <c r="E13" s="12">
        <f t="shared" si="0"/>
        <v>3</v>
      </c>
      <c r="F13" s="17">
        <v>10.15</v>
      </c>
      <c r="G13" s="12">
        <f t="shared" si="1"/>
        <v>1</v>
      </c>
      <c r="H13" s="17">
        <v>11.45</v>
      </c>
      <c r="I13" s="12">
        <f t="shared" si="2"/>
        <v>2</v>
      </c>
      <c r="J13" s="19">
        <v>0</v>
      </c>
      <c r="K13" s="20">
        <f t="shared" si="3"/>
        <v>6</v>
      </c>
      <c r="L13" s="38">
        <f t="shared" si="4"/>
        <v>33.5</v>
      </c>
      <c r="M13" s="34">
        <f t="shared" si="5"/>
        <v>6</v>
      </c>
      <c r="N13" s="18"/>
    </row>
    <row r="14" spans="1:15" s="14" customFormat="1" x14ac:dyDescent="0.35">
      <c r="A14" s="15"/>
      <c r="B14" s="6"/>
      <c r="C14" s="6"/>
      <c r="D14" s="16"/>
      <c r="E14" s="6"/>
      <c r="F14" s="16"/>
      <c r="G14" s="6"/>
      <c r="H14" s="16"/>
      <c r="I14" s="6"/>
      <c r="J14" s="16"/>
      <c r="K14" s="6"/>
      <c r="L14" s="15"/>
      <c r="M14" s="15"/>
      <c r="N14" s="6"/>
    </row>
    <row r="15" spans="1:15" s="14" customFormat="1" x14ac:dyDescent="0.35">
      <c r="A15" s="15"/>
      <c r="B15" s="15" t="s">
        <v>110</v>
      </c>
      <c r="C15" s="6"/>
      <c r="D15" s="16"/>
      <c r="E15" s="6"/>
      <c r="F15" s="16"/>
      <c r="G15" s="6"/>
      <c r="H15" s="16"/>
      <c r="I15" s="6"/>
      <c r="J15" s="16"/>
      <c r="K15" s="6"/>
      <c r="L15" s="15"/>
      <c r="M15" s="15"/>
      <c r="N15" s="6"/>
    </row>
    <row r="16" spans="1:15" s="14" customFormat="1" x14ac:dyDescent="0.35">
      <c r="A16" s="6"/>
      <c r="B16" s="6"/>
      <c r="C16" s="6"/>
      <c r="D16" s="16"/>
      <c r="E16" s="6"/>
      <c r="F16" s="16"/>
      <c r="G16" s="6"/>
      <c r="H16" s="16"/>
      <c r="I16" s="6"/>
      <c r="J16" s="16"/>
      <c r="K16" s="6"/>
      <c r="L16" s="15"/>
      <c r="M16" s="15"/>
      <c r="N16" s="6"/>
    </row>
    <row r="17" spans="1:13" x14ac:dyDescent="0.35">
      <c r="A17" s="8" t="s">
        <v>27</v>
      </c>
      <c r="B17" s="9" t="s">
        <v>115</v>
      </c>
      <c r="C17" s="9" t="s">
        <v>111</v>
      </c>
      <c r="D17" s="17">
        <v>11.95</v>
      </c>
      <c r="E17" s="12">
        <f t="shared" ref="E17:E22" si="6">RANK(D17,D$17:D$22)</f>
        <v>1</v>
      </c>
      <c r="F17" s="17">
        <v>10.6</v>
      </c>
      <c r="G17" s="12">
        <f t="shared" ref="G17:G22" si="7">RANK(F17,F$17:F$22)</f>
        <v>2</v>
      </c>
      <c r="H17" s="17">
        <v>12.7</v>
      </c>
      <c r="I17" s="12">
        <f t="shared" ref="I17:I22" si="8">RANK(H17,H$17:H$22)</f>
        <v>1</v>
      </c>
      <c r="J17" s="17">
        <v>12.25</v>
      </c>
      <c r="K17" s="12">
        <f t="shared" ref="K17:K22" si="9">RANK(J17,J$17:J$22)</f>
        <v>1</v>
      </c>
      <c r="L17" s="38">
        <f t="shared" ref="L17:L22" si="10">D17+F17+H17+J17</f>
        <v>47.5</v>
      </c>
      <c r="M17" s="34">
        <f t="shared" ref="M17:M22" si="11">RANK(L17,L$17:L$22)</f>
        <v>1</v>
      </c>
    </row>
    <row r="18" spans="1:13" x14ac:dyDescent="0.35">
      <c r="A18" s="8">
        <v>10</v>
      </c>
      <c r="B18" s="9" t="s">
        <v>116</v>
      </c>
      <c r="C18" s="9" t="s">
        <v>87</v>
      </c>
      <c r="D18" s="17">
        <v>11.95</v>
      </c>
      <c r="E18" s="12">
        <f t="shared" si="6"/>
        <v>1</v>
      </c>
      <c r="F18" s="17">
        <v>8.5500000000000007</v>
      </c>
      <c r="G18" s="12">
        <f t="shared" si="7"/>
        <v>6</v>
      </c>
      <c r="H18" s="17">
        <v>10.65</v>
      </c>
      <c r="I18" s="12">
        <f t="shared" si="8"/>
        <v>2</v>
      </c>
      <c r="J18" s="17">
        <v>11.3</v>
      </c>
      <c r="K18" s="12">
        <f t="shared" si="9"/>
        <v>3</v>
      </c>
      <c r="L18" s="38">
        <f t="shared" si="10"/>
        <v>42.45</v>
      </c>
      <c r="M18" s="34">
        <f t="shared" si="11"/>
        <v>2</v>
      </c>
    </row>
    <row r="19" spans="1:13" x14ac:dyDescent="0.35">
      <c r="A19" s="8">
        <v>13</v>
      </c>
      <c r="B19" s="9" t="s">
        <v>68</v>
      </c>
      <c r="C19" s="9" t="s">
        <v>30</v>
      </c>
      <c r="D19" s="17">
        <v>11.55</v>
      </c>
      <c r="E19" s="12">
        <f t="shared" si="6"/>
        <v>3</v>
      </c>
      <c r="F19" s="17">
        <v>8.75</v>
      </c>
      <c r="G19" s="12">
        <f t="shared" si="7"/>
        <v>4</v>
      </c>
      <c r="H19" s="17">
        <v>10.199999999999999</v>
      </c>
      <c r="I19" s="12">
        <f t="shared" si="8"/>
        <v>4</v>
      </c>
      <c r="J19" s="17">
        <v>11.55</v>
      </c>
      <c r="K19" s="12">
        <f t="shared" si="9"/>
        <v>2</v>
      </c>
      <c r="L19" s="38">
        <f t="shared" si="10"/>
        <v>42.05</v>
      </c>
      <c r="M19" s="34">
        <f t="shared" si="11"/>
        <v>3</v>
      </c>
    </row>
    <row r="20" spans="1:13" x14ac:dyDescent="0.35">
      <c r="A20" s="8">
        <v>14</v>
      </c>
      <c r="B20" s="9" t="s">
        <v>263</v>
      </c>
      <c r="C20" s="9" t="s">
        <v>30</v>
      </c>
      <c r="D20" s="17">
        <v>10.85</v>
      </c>
      <c r="E20" s="12">
        <f t="shared" si="6"/>
        <v>6</v>
      </c>
      <c r="F20" s="17">
        <v>10.9</v>
      </c>
      <c r="G20" s="12">
        <f t="shared" si="7"/>
        <v>1</v>
      </c>
      <c r="H20" s="17">
        <v>9.35</v>
      </c>
      <c r="I20" s="12">
        <f t="shared" si="8"/>
        <v>6</v>
      </c>
      <c r="J20" s="17">
        <v>10.85</v>
      </c>
      <c r="K20" s="12">
        <f t="shared" si="9"/>
        <v>5</v>
      </c>
      <c r="L20" s="38">
        <f t="shared" si="10"/>
        <v>41.95</v>
      </c>
      <c r="M20" s="34">
        <f t="shared" si="11"/>
        <v>4</v>
      </c>
    </row>
    <row r="21" spans="1:13" x14ac:dyDescent="0.35">
      <c r="A21" s="8">
        <v>12</v>
      </c>
      <c r="B21" s="9" t="s">
        <v>118</v>
      </c>
      <c r="C21" s="9" t="s">
        <v>25</v>
      </c>
      <c r="D21" s="17">
        <v>11.25</v>
      </c>
      <c r="E21" s="12">
        <f t="shared" si="6"/>
        <v>5</v>
      </c>
      <c r="F21" s="17">
        <v>9.1</v>
      </c>
      <c r="G21" s="12">
        <f t="shared" si="7"/>
        <v>3</v>
      </c>
      <c r="H21" s="17">
        <v>10.050000000000001</v>
      </c>
      <c r="I21" s="12">
        <f t="shared" si="8"/>
        <v>5</v>
      </c>
      <c r="J21" s="17">
        <v>11.2</v>
      </c>
      <c r="K21" s="12">
        <f t="shared" si="9"/>
        <v>4</v>
      </c>
      <c r="L21" s="38">
        <f t="shared" si="10"/>
        <v>41.6</v>
      </c>
      <c r="M21" s="34">
        <f t="shared" si="11"/>
        <v>5</v>
      </c>
    </row>
    <row r="22" spans="1:13" x14ac:dyDescent="0.35">
      <c r="A22" s="8">
        <v>11</v>
      </c>
      <c r="B22" s="9" t="s">
        <v>117</v>
      </c>
      <c r="C22" s="9" t="s">
        <v>87</v>
      </c>
      <c r="D22" s="17">
        <v>11.4</v>
      </c>
      <c r="E22" s="12">
        <f t="shared" si="6"/>
        <v>4</v>
      </c>
      <c r="F22" s="17">
        <v>8.65</v>
      </c>
      <c r="G22" s="12">
        <f t="shared" si="7"/>
        <v>5</v>
      </c>
      <c r="H22" s="17">
        <v>10.25</v>
      </c>
      <c r="I22" s="12">
        <f t="shared" si="8"/>
        <v>3</v>
      </c>
      <c r="J22" s="17">
        <v>9.65</v>
      </c>
      <c r="K22" s="12">
        <f t="shared" si="9"/>
        <v>6</v>
      </c>
      <c r="L22" s="38">
        <f t="shared" si="10"/>
        <v>39.950000000000003</v>
      </c>
      <c r="M22" s="34">
        <f t="shared" si="11"/>
        <v>6</v>
      </c>
    </row>
  </sheetData>
  <sortState xmlns:xlrd2="http://schemas.microsoft.com/office/spreadsheetml/2017/richdata2" ref="A17:M22">
    <sortCondition ref="M17:M22"/>
  </sortState>
  <mergeCells count="2">
    <mergeCell ref="A1:M1"/>
    <mergeCell ref="A2:M2"/>
  </mergeCells>
  <conditionalFormatting sqref="E8:E13 E17:E22 G8:G13 G17:G22 I8:I13 I17:I22 K8:K13 K17:K22">
    <cfRule type="cellIs" dxfId="22" priority="20" stopIfTrue="1" operator="equal">
      <formula>1</formula>
    </cfRule>
  </conditionalFormatting>
  <conditionalFormatting sqref="M17:M22">
    <cfRule type="cellIs" dxfId="21" priority="21" stopIfTrue="1" operator="equal">
      <formula>1</formula>
    </cfRule>
    <cfRule type="cellIs" dxfId="20" priority="22" stopIfTrue="1" operator="equal">
      <formula>2</formula>
    </cfRule>
    <cfRule type="cellIs" dxfId="19" priority="23" stopIfTrue="1" operator="equal">
      <formula>3</formula>
    </cfRule>
  </conditionalFormatting>
  <conditionalFormatting sqref="M4:M13">
    <cfRule type="cellIs" dxfId="18" priority="17" stopIfTrue="1" operator="equal">
      <formula>1</formula>
    </cfRule>
    <cfRule type="cellIs" dxfId="17" priority="18" stopIfTrue="1" operator="equal">
      <formula>2</formula>
    </cfRule>
    <cfRule type="cellIs" dxfId="16" priority="19" stopIfTrue="1" operator="equal">
      <formula>3</formula>
    </cfRule>
  </conditionalFormatting>
  <printOptions horizontalCentered="1"/>
  <pageMargins left="0.23622047244094491" right="0.19685039370078741" top="0.6692913385826772" bottom="0.11811023622047245" header="0.11811023622047245" footer="0.1181102362204724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42AF2-99B2-4BEC-A09E-A35A27DEEC69}">
  <sheetPr codeName="Sheet4"/>
  <dimension ref="A1:R32"/>
  <sheetViews>
    <sheetView zoomScale="90" zoomScaleNormal="90" workbookViewId="0">
      <pane xSplit="3" ySplit="4" topLeftCell="D5" activePane="bottomRight" state="frozen"/>
      <selection sqref="A1:N1"/>
      <selection pane="topRight" sqref="A1:N1"/>
      <selection pane="bottomLeft" sqref="A1:N1"/>
      <selection pane="bottomRight" sqref="A1:P1"/>
    </sheetView>
  </sheetViews>
  <sheetFormatPr defaultColWidth="7.796875" defaultRowHeight="14.5" x14ac:dyDescent="0.35"/>
  <cols>
    <col min="1" max="1" width="3.19921875" style="15" bestFit="1" customWidth="1"/>
    <col min="2" max="2" width="23.8984375" style="6" bestFit="1" customWidth="1"/>
    <col min="3" max="3" width="23.09765625" style="6" bestFit="1" customWidth="1"/>
    <col min="4" max="4" width="7.796875" style="16" customWidth="1"/>
    <col min="5" max="5" width="6" style="6" bestFit="1" customWidth="1"/>
    <col min="6" max="6" width="7.796875" style="16" customWidth="1"/>
    <col min="7" max="7" width="6" style="6" bestFit="1" customWidth="1"/>
    <col min="8" max="8" width="7.796875" style="16" customWidth="1"/>
    <col min="9" max="9" width="6" style="6" bestFit="1" customWidth="1"/>
    <col min="10" max="10" width="7.796875" style="16" customWidth="1"/>
    <col min="11" max="11" width="6" style="6" bestFit="1" customWidth="1"/>
    <col min="12" max="12" width="7.796875" style="6" customWidth="1"/>
    <col min="13" max="13" width="6" style="6" bestFit="1" customWidth="1"/>
    <col min="14" max="14" width="7.796875" style="15" customWidth="1"/>
    <col min="15" max="15" width="6" style="15" bestFit="1" customWidth="1"/>
    <col min="16" max="16" width="2.296875" style="15" bestFit="1" customWidth="1"/>
    <col min="17" max="17" width="5.796875" style="6" customWidth="1"/>
    <col min="18" max="18" width="8.3984375" style="14" bestFit="1" customWidth="1"/>
    <col min="19" max="19" width="9.09765625" style="6" bestFit="1" customWidth="1"/>
    <col min="20" max="256" width="7.796875" style="6"/>
    <col min="257" max="257" width="7" style="6" bestFit="1" customWidth="1"/>
    <col min="258" max="258" width="35.296875" style="6" bestFit="1" customWidth="1"/>
    <col min="259" max="259" width="22" style="6" bestFit="1" customWidth="1"/>
    <col min="260" max="260" width="9" style="6" bestFit="1" customWidth="1"/>
    <col min="261" max="261" width="6.796875" style="6" bestFit="1" customWidth="1"/>
    <col min="262" max="262" width="9.3984375" style="6" bestFit="1" customWidth="1"/>
    <col min="263" max="263" width="7.796875" style="6"/>
    <col min="264" max="264" width="8.09765625" style="6" bestFit="1" customWidth="1"/>
    <col min="265" max="265" width="7.796875" style="6"/>
    <col min="266" max="266" width="8.796875" style="6" bestFit="1" customWidth="1"/>
    <col min="267" max="267" width="7.796875" style="6"/>
    <col min="268" max="268" width="7.296875" style="6" bestFit="1" customWidth="1"/>
    <col min="269" max="269" width="7.796875" style="6"/>
    <col min="270" max="270" width="9.296875" style="6" bestFit="1" customWidth="1"/>
    <col min="271" max="271" width="6.796875" style="6" bestFit="1" customWidth="1"/>
    <col min="272" max="272" width="2" style="6" bestFit="1" customWidth="1"/>
    <col min="273" max="273" width="5.796875" style="6" customWidth="1"/>
    <col min="274" max="274" width="8.3984375" style="6" bestFit="1" customWidth="1"/>
    <col min="275" max="275" width="9.09765625" style="6" bestFit="1" customWidth="1"/>
    <col min="276" max="512" width="7.796875" style="6"/>
    <col min="513" max="513" width="7" style="6" bestFit="1" customWidth="1"/>
    <col min="514" max="514" width="35.296875" style="6" bestFit="1" customWidth="1"/>
    <col min="515" max="515" width="22" style="6" bestFit="1" customWidth="1"/>
    <col min="516" max="516" width="9" style="6" bestFit="1" customWidth="1"/>
    <col min="517" max="517" width="6.796875" style="6" bestFit="1" customWidth="1"/>
    <col min="518" max="518" width="9.3984375" style="6" bestFit="1" customWidth="1"/>
    <col min="519" max="519" width="7.796875" style="6"/>
    <col min="520" max="520" width="8.09765625" style="6" bestFit="1" customWidth="1"/>
    <col min="521" max="521" width="7.796875" style="6"/>
    <col min="522" max="522" width="8.796875" style="6" bestFit="1" customWidth="1"/>
    <col min="523" max="523" width="7.796875" style="6"/>
    <col min="524" max="524" width="7.296875" style="6" bestFit="1" customWidth="1"/>
    <col min="525" max="525" width="7.796875" style="6"/>
    <col min="526" max="526" width="9.296875" style="6" bestFit="1" customWidth="1"/>
    <col min="527" max="527" width="6.796875" style="6" bestFit="1" customWidth="1"/>
    <col min="528" max="528" width="2" style="6" bestFit="1" customWidth="1"/>
    <col min="529" max="529" width="5.796875" style="6" customWidth="1"/>
    <col min="530" max="530" width="8.3984375" style="6" bestFit="1" customWidth="1"/>
    <col min="531" max="531" width="9.09765625" style="6" bestFit="1" customWidth="1"/>
    <col min="532" max="768" width="7.796875" style="6"/>
    <col min="769" max="769" width="7" style="6" bestFit="1" customWidth="1"/>
    <col min="770" max="770" width="35.296875" style="6" bestFit="1" customWidth="1"/>
    <col min="771" max="771" width="22" style="6" bestFit="1" customWidth="1"/>
    <col min="772" max="772" width="9" style="6" bestFit="1" customWidth="1"/>
    <col min="773" max="773" width="6.796875" style="6" bestFit="1" customWidth="1"/>
    <col min="774" max="774" width="9.3984375" style="6" bestFit="1" customWidth="1"/>
    <col min="775" max="775" width="7.796875" style="6"/>
    <col min="776" max="776" width="8.09765625" style="6" bestFit="1" customWidth="1"/>
    <col min="777" max="777" width="7.796875" style="6"/>
    <col min="778" max="778" width="8.796875" style="6" bestFit="1" customWidth="1"/>
    <col min="779" max="779" width="7.796875" style="6"/>
    <col min="780" max="780" width="7.296875" style="6" bestFit="1" customWidth="1"/>
    <col min="781" max="781" width="7.796875" style="6"/>
    <col min="782" max="782" width="9.296875" style="6" bestFit="1" customWidth="1"/>
    <col min="783" max="783" width="6.796875" style="6" bestFit="1" customWidth="1"/>
    <col min="784" max="784" width="2" style="6" bestFit="1" customWidth="1"/>
    <col min="785" max="785" width="5.796875" style="6" customWidth="1"/>
    <col min="786" max="786" width="8.3984375" style="6" bestFit="1" customWidth="1"/>
    <col min="787" max="787" width="9.09765625" style="6" bestFit="1" customWidth="1"/>
    <col min="788" max="1024" width="7.796875" style="6"/>
    <col min="1025" max="1025" width="7" style="6" bestFit="1" customWidth="1"/>
    <col min="1026" max="1026" width="35.296875" style="6" bestFit="1" customWidth="1"/>
    <col min="1027" max="1027" width="22" style="6" bestFit="1" customWidth="1"/>
    <col min="1028" max="1028" width="9" style="6" bestFit="1" customWidth="1"/>
    <col min="1029" max="1029" width="6.796875" style="6" bestFit="1" customWidth="1"/>
    <col min="1030" max="1030" width="9.3984375" style="6" bestFit="1" customWidth="1"/>
    <col min="1031" max="1031" width="7.796875" style="6"/>
    <col min="1032" max="1032" width="8.09765625" style="6" bestFit="1" customWidth="1"/>
    <col min="1033" max="1033" width="7.796875" style="6"/>
    <col min="1034" max="1034" width="8.796875" style="6" bestFit="1" customWidth="1"/>
    <col min="1035" max="1035" width="7.796875" style="6"/>
    <col min="1036" max="1036" width="7.296875" style="6" bestFit="1" customWidth="1"/>
    <col min="1037" max="1037" width="7.796875" style="6"/>
    <col min="1038" max="1038" width="9.296875" style="6" bestFit="1" customWidth="1"/>
    <col min="1039" max="1039" width="6.796875" style="6" bestFit="1" customWidth="1"/>
    <col min="1040" max="1040" width="2" style="6" bestFit="1" customWidth="1"/>
    <col min="1041" max="1041" width="5.796875" style="6" customWidth="1"/>
    <col min="1042" max="1042" width="8.3984375" style="6" bestFit="1" customWidth="1"/>
    <col min="1043" max="1043" width="9.09765625" style="6" bestFit="1" customWidth="1"/>
    <col min="1044" max="1280" width="7.796875" style="6"/>
    <col min="1281" max="1281" width="7" style="6" bestFit="1" customWidth="1"/>
    <col min="1282" max="1282" width="35.296875" style="6" bestFit="1" customWidth="1"/>
    <col min="1283" max="1283" width="22" style="6" bestFit="1" customWidth="1"/>
    <col min="1284" max="1284" width="9" style="6" bestFit="1" customWidth="1"/>
    <col min="1285" max="1285" width="6.796875" style="6" bestFit="1" customWidth="1"/>
    <col min="1286" max="1286" width="9.3984375" style="6" bestFit="1" customWidth="1"/>
    <col min="1287" max="1287" width="7.796875" style="6"/>
    <col min="1288" max="1288" width="8.09765625" style="6" bestFit="1" customWidth="1"/>
    <col min="1289" max="1289" width="7.796875" style="6"/>
    <col min="1290" max="1290" width="8.796875" style="6" bestFit="1" customWidth="1"/>
    <col min="1291" max="1291" width="7.796875" style="6"/>
    <col min="1292" max="1292" width="7.296875" style="6" bestFit="1" customWidth="1"/>
    <col min="1293" max="1293" width="7.796875" style="6"/>
    <col min="1294" max="1294" width="9.296875" style="6" bestFit="1" customWidth="1"/>
    <col min="1295" max="1295" width="6.796875" style="6" bestFit="1" customWidth="1"/>
    <col min="1296" max="1296" width="2" style="6" bestFit="1" customWidth="1"/>
    <col min="1297" max="1297" width="5.796875" style="6" customWidth="1"/>
    <col min="1298" max="1298" width="8.3984375" style="6" bestFit="1" customWidth="1"/>
    <col min="1299" max="1299" width="9.09765625" style="6" bestFit="1" customWidth="1"/>
    <col min="1300" max="1536" width="7.796875" style="6"/>
    <col min="1537" max="1537" width="7" style="6" bestFit="1" customWidth="1"/>
    <col min="1538" max="1538" width="35.296875" style="6" bestFit="1" customWidth="1"/>
    <col min="1539" max="1539" width="22" style="6" bestFit="1" customWidth="1"/>
    <col min="1540" max="1540" width="9" style="6" bestFit="1" customWidth="1"/>
    <col min="1541" max="1541" width="6.796875" style="6" bestFit="1" customWidth="1"/>
    <col min="1542" max="1542" width="9.3984375" style="6" bestFit="1" customWidth="1"/>
    <col min="1543" max="1543" width="7.796875" style="6"/>
    <col min="1544" max="1544" width="8.09765625" style="6" bestFit="1" customWidth="1"/>
    <col min="1545" max="1545" width="7.796875" style="6"/>
    <col min="1546" max="1546" width="8.796875" style="6" bestFit="1" customWidth="1"/>
    <col min="1547" max="1547" width="7.796875" style="6"/>
    <col min="1548" max="1548" width="7.296875" style="6" bestFit="1" customWidth="1"/>
    <col min="1549" max="1549" width="7.796875" style="6"/>
    <col min="1550" max="1550" width="9.296875" style="6" bestFit="1" customWidth="1"/>
    <col min="1551" max="1551" width="6.796875" style="6" bestFit="1" customWidth="1"/>
    <col min="1552" max="1552" width="2" style="6" bestFit="1" customWidth="1"/>
    <col min="1553" max="1553" width="5.796875" style="6" customWidth="1"/>
    <col min="1554" max="1554" width="8.3984375" style="6" bestFit="1" customWidth="1"/>
    <col min="1555" max="1555" width="9.09765625" style="6" bestFit="1" customWidth="1"/>
    <col min="1556" max="1792" width="7.796875" style="6"/>
    <col min="1793" max="1793" width="7" style="6" bestFit="1" customWidth="1"/>
    <col min="1794" max="1794" width="35.296875" style="6" bestFit="1" customWidth="1"/>
    <col min="1795" max="1795" width="22" style="6" bestFit="1" customWidth="1"/>
    <col min="1796" max="1796" width="9" style="6" bestFit="1" customWidth="1"/>
    <col min="1797" max="1797" width="6.796875" style="6" bestFit="1" customWidth="1"/>
    <col min="1798" max="1798" width="9.3984375" style="6" bestFit="1" customWidth="1"/>
    <col min="1799" max="1799" width="7.796875" style="6"/>
    <col min="1800" max="1800" width="8.09765625" style="6" bestFit="1" customWidth="1"/>
    <col min="1801" max="1801" width="7.796875" style="6"/>
    <col min="1802" max="1802" width="8.796875" style="6" bestFit="1" customWidth="1"/>
    <col min="1803" max="1803" width="7.796875" style="6"/>
    <col min="1804" max="1804" width="7.296875" style="6" bestFit="1" customWidth="1"/>
    <col min="1805" max="1805" width="7.796875" style="6"/>
    <col min="1806" max="1806" width="9.296875" style="6" bestFit="1" customWidth="1"/>
    <col min="1807" max="1807" width="6.796875" style="6" bestFit="1" customWidth="1"/>
    <col min="1808" max="1808" width="2" style="6" bestFit="1" customWidth="1"/>
    <col min="1809" max="1809" width="5.796875" style="6" customWidth="1"/>
    <col min="1810" max="1810" width="8.3984375" style="6" bestFit="1" customWidth="1"/>
    <col min="1811" max="1811" width="9.09765625" style="6" bestFit="1" customWidth="1"/>
    <col min="1812" max="2048" width="7.796875" style="6"/>
    <col min="2049" max="2049" width="7" style="6" bestFit="1" customWidth="1"/>
    <col min="2050" max="2050" width="35.296875" style="6" bestFit="1" customWidth="1"/>
    <col min="2051" max="2051" width="22" style="6" bestFit="1" customWidth="1"/>
    <col min="2052" max="2052" width="9" style="6" bestFit="1" customWidth="1"/>
    <col min="2053" max="2053" width="6.796875" style="6" bestFit="1" customWidth="1"/>
    <col min="2054" max="2054" width="9.3984375" style="6" bestFit="1" customWidth="1"/>
    <col min="2055" max="2055" width="7.796875" style="6"/>
    <col min="2056" max="2056" width="8.09765625" style="6" bestFit="1" customWidth="1"/>
    <col min="2057" max="2057" width="7.796875" style="6"/>
    <col min="2058" max="2058" width="8.796875" style="6" bestFit="1" customWidth="1"/>
    <col min="2059" max="2059" width="7.796875" style="6"/>
    <col min="2060" max="2060" width="7.296875" style="6" bestFit="1" customWidth="1"/>
    <col min="2061" max="2061" width="7.796875" style="6"/>
    <col min="2062" max="2062" width="9.296875" style="6" bestFit="1" customWidth="1"/>
    <col min="2063" max="2063" width="6.796875" style="6" bestFit="1" customWidth="1"/>
    <col min="2064" max="2064" width="2" style="6" bestFit="1" customWidth="1"/>
    <col min="2065" max="2065" width="5.796875" style="6" customWidth="1"/>
    <col min="2066" max="2066" width="8.3984375" style="6" bestFit="1" customWidth="1"/>
    <col min="2067" max="2067" width="9.09765625" style="6" bestFit="1" customWidth="1"/>
    <col min="2068" max="2304" width="7.796875" style="6"/>
    <col min="2305" max="2305" width="7" style="6" bestFit="1" customWidth="1"/>
    <col min="2306" max="2306" width="35.296875" style="6" bestFit="1" customWidth="1"/>
    <col min="2307" max="2307" width="22" style="6" bestFit="1" customWidth="1"/>
    <col min="2308" max="2308" width="9" style="6" bestFit="1" customWidth="1"/>
    <col min="2309" max="2309" width="6.796875" style="6" bestFit="1" customWidth="1"/>
    <col min="2310" max="2310" width="9.3984375" style="6" bestFit="1" customWidth="1"/>
    <col min="2311" max="2311" width="7.796875" style="6"/>
    <col min="2312" max="2312" width="8.09765625" style="6" bestFit="1" customWidth="1"/>
    <col min="2313" max="2313" width="7.796875" style="6"/>
    <col min="2314" max="2314" width="8.796875" style="6" bestFit="1" customWidth="1"/>
    <col min="2315" max="2315" width="7.796875" style="6"/>
    <col min="2316" max="2316" width="7.296875" style="6" bestFit="1" customWidth="1"/>
    <col min="2317" max="2317" width="7.796875" style="6"/>
    <col min="2318" max="2318" width="9.296875" style="6" bestFit="1" customWidth="1"/>
    <col min="2319" max="2319" width="6.796875" style="6" bestFit="1" customWidth="1"/>
    <col min="2320" max="2320" width="2" style="6" bestFit="1" customWidth="1"/>
    <col min="2321" max="2321" width="5.796875" style="6" customWidth="1"/>
    <col min="2322" max="2322" width="8.3984375" style="6" bestFit="1" customWidth="1"/>
    <col min="2323" max="2323" width="9.09765625" style="6" bestFit="1" customWidth="1"/>
    <col min="2324" max="2560" width="7.796875" style="6"/>
    <col min="2561" max="2561" width="7" style="6" bestFit="1" customWidth="1"/>
    <col min="2562" max="2562" width="35.296875" style="6" bestFit="1" customWidth="1"/>
    <col min="2563" max="2563" width="22" style="6" bestFit="1" customWidth="1"/>
    <col min="2564" max="2564" width="9" style="6" bestFit="1" customWidth="1"/>
    <col min="2565" max="2565" width="6.796875" style="6" bestFit="1" customWidth="1"/>
    <col min="2566" max="2566" width="9.3984375" style="6" bestFit="1" customWidth="1"/>
    <col min="2567" max="2567" width="7.796875" style="6"/>
    <col min="2568" max="2568" width="8.09765625" style="6" bestFit="1" customWidth="1"/>
    <col min="2569" max="2569" width="7.796875" style="6"/>
    <col min="2570" max="2570" width="8.796875" style="6" bestFit="1" customWidth="1"/>
    <col min="2571" max="2571" width="7.796875" style="6"/>
    <col min="2572" max="2572" width="7.296875" style="6" bestFit="1" customWidth="1"/>
    <col min="2573" max="2573" width="7.796875" style="6"/>
    <col min="2574" max="2574" width="9.296875" style="6" bestFit="1" customWidth="1"/>
    <col min="2575" max="2575" width="6.796875" style="6" bestFit="1" customWidth="1"/>
    <col min="2576" max="2576" width="2" style="6" bestFit="1" customWidth="1"/>
    <col min="2577" max="2577" width="5.796875" style="6" customWidth="1"/>
    <col min="2578" max="2578" width="8.3984375" style="6" bestFit="1" customWidth="1"/>
    <col min="2579" max="2579" width="9.09765625" style="6" bestFit="1" customWidth="1"/>
    <col min="2580" max="2816" width="7.796875" style="6"/>
    <col min="2817" max="2817" width="7" style="6" bestFit="1" customWidth="1"/>
    <col min="2818" max="2818" width="35.296875" style="6" bestFit="1" customWidth="1"/>
    <col min="2819" max="2819" width="22" style="6" bestFit="1" customWidth="1"/>
    <col min="2820" max="2820" width="9" style="6" bestFit="1" customWidth="1"/>
    <col min="2821" max="2821" width="6.796875" style="6" bestFit="1" customWidth="1"/>
    <col min="2822" max="2822" width="9.3984375" style="6" bestFit="1" customWidth="1"/>
    <col min="2823" max="2823" width="7.796875" style="6"/>
    <col min="2824" max="2824" width="8.09765625" style="6" bestFit="1" customWidth="1"/>
    <col min="2825" max="2825" width="7.796875" style="6"/>
    <col min="2826" max="2826" width="8.796875" style="6" bestFit="1" customWidth="1"/>
    <col min="2827" max="2827" width="7.796875" style="6"/>
    <col min="2828" max="2828" width="7.296875" style="6" bestFit="1" customWidth="1"/>
    <col min="2829" max="2829" width="7.796875" style="6"/>
    <col min="2830" max="2830" width="9.296875" style="6" bestFit="1" customWidth="1"/>
    <col min="2831" max="2831" width="6.796875" style="6" bestFit="1" customWidth="1"/>
    <col min="2832" max="2832" width="2" style="6" bestFit="1" customWidth="1"/>
    <col min="2833" max="2833" width="5.796875" style="6" customWidth="1"/>
    <col min="2834" max="2834" width="8.3984375" style="6" bestFit="1" customWidth="1"/>
    <col min="2835" max="2835" width="9.09765625" style="6" bestFit="1" customWidth="1"/>
    <col min="2836" max="3072" width="7.796875" style="6"/>
    <col min="3073" max="3073" width="7" style="6" bestFit="1" customWidth="1"/>
    <col min="3074" max="3074" width="35.296875" style="6" bestFit="1" customWidth="1"/>
    <col min="3075" max="3075" width="22" style="6" bestFit="1" customWidth="1"/>
    <col min="3076" max="3076" width="9" style="6" bestFit="1" customWidth="1"/>
    <col min="3077" max="3077" width="6.796875" style="6" bestFit="1" customWidth="1"/>
    <col min="3078" max="3078" width="9.3984375" style="6" bestFit="1" customWidth="1"/>
    <col min="3079" max="3079" width="7.796875" style="6"/>
    <col min="3080" max="3080" width="8.09765625" style="6" bestFit="1" customWidth="1"/>
    <col min="3081" max="3081" width="7.796875" style="6"/>
    <col min="3082" max="3082" width="8.796875" style="6" bestFit="1" customWidth="1"/>
    <col min="3083" max="3083" width="7.796875" style="6"/>
    <col min="3084" max="3084" width="7.296875" style="6" bestFit="1" customWidth="1"/>
    <col min="3085" max="3085" width="7.796875" style="6"/>
    <col min="3086" max="3086" width="9.296875" style="6" bestFit="1" customWidth="1"/>
    <col min="3087" max="3087" width="6.796875" style="6" bestFit="1" customWidth="1"/>
    <col min="3088" max="3088" width="2" style="6" bestFit="1" customWidth="1"/>
    <col min="3089" max="3089" width="5.796875" style="6" customWidth="1"/>
    <col min="3090" max="3090" width="8.3984375" style="6" bestFit="1" customWidth="1"/>
    <col min="3091" max="3091" width="9.09765625" style="6" bestFit="1" customWidth="1"/>
    <col min="3092" max="3328" width="7.796875" style="6"/>
    <col min="3329" max="3329" width="7" style="6" bestFit="1" customWidth="1"/>
    <col min="3330" max="3330" width="35.296875" style="6" bestFit="1" customWidth="1"/>
    <col min="3331" max="3331" width="22" style="6" bestFit="1" customWidth="1"/>
    <col min="3332" max="3332" width="9" style="6" bestFit="1" customWidth="1"/>
    <col min="3333" max="3333" width="6.796875" style="6" bestFit="1" customWidth="1"/>
    <col min="3334" max="3334" width="9.3984375" style="6" bestFit="1" customWidth="1"/>
    <col min="3335" max="3335" width="7.796875" style="6"/>
    <col min="3336" max="3336" width="8.09765625" style="6" bestFit="1" customWidth="1"/>
    <col min="3337" max="3337" width="7.796875" style="6"/>
    <col min="3338" max="3338" width="8.796875" style="6" bestFit="1" customWidth="1"/>
    <col min="3339" max="3339" width="7.796875" style="6"/>
    <col min="3340" max="3340" width="7.296875" style="6" bestFit="1" customWidth="1"/>
    <col min="3341" max="3341" width="7.796875" style="6"/>
    <col min="3342" max="3342" width="9.296875" style="6" bestFit="1" customWidth="1"/>
    <col min="3343" max="3343" width="6.796875" style="6" bestFit="1" customWidth="1"/>
    <col min="3344" max="3344" width="2" style="6" bestFit="1" customWidth="1"/>
    <col min="3345" max="3345" width="5.796875" style="6" customWidth="1"/>
    <col min="3346" max="3346" width="8.3984375" style="6" bestFit="1" customWidth="1"/>
    <col min="3347" max="3347" width="9.09765625" style="6" bestFit="1" customWidth="1"/>
    <col min="3348" max="3584" width="7.796875" style="6"/>
    <col min="3585" max="3585" width="7" style="6" bestFit="1" customWidth="1"/>
    <col min="3586" max="3586" width="35.296875" style="6" bestFit="1" customWidth="1"/>
    <col min="3587" max="3587" width="22" style="6" bestFit="1" customWidth="1"/>
    <col min="3588" max="3588" width="9" style="6" bestFit="1" customWidth="1"/>
    <col min="3589" max="3589" width="6.796875" style="6" bestFit="1" customWidth="1"/>
    <col min="3590" max="3590" width="9.3984375" style="6" bestFit="1" customWidth="1"/>
    <col min="3591" max="3591" width="7.796875" style="6"/>
    <col min="3592" max="3592" width="8.09765625" style="6" bestFit="1" customWidth="1"/>
    <col min="3593" max="3593" width="7.796875" style="6"/>
    <col min="3594" max="3594" width="8.796875" style="6" bestFit="1" customWidth="1"/>
    <col min="3595" max="3595" width="7.796875" style="6"/>
    <col min="3596" max="3596" width="7.296875" style="6" bestFit="1" customWidth="1"/>
    <col min="3597" max="3597" width="7.796875" style="6"/>
    <col min="3598" max="3598" width="9.296875" style="6" bestFit="1" customWidth="1"/>
    <col min="3599" max="3599" width="6.796875" style="6" bestFit="1" customWidth="1"/>
    <col min="3600" max="3600" width="2" style="6" bestFit="1" customWidth="1"/>
    <col min="3601" max="3601" width="5.796875" style="6" customWidth="1"/>
    <col min="3602" max="3602" width="8.3984375" style="6" bestFit="1" customWidth="1"/>
    <col min="3603" max="3603" width="9.09765625" style="6" bestFit="1" customWidth="1"/>
    <col min="3604" max="3840" width="7.796875" style="6"/>
    <col min="3841" max="3841" width="7" style="6" bestFit="1" customWidth="1"/>
    <col min="3842" max="3842" width="35.296875" style="6" bestFit="1" customWidth="1"/>
    <col min="3843" max="3843" width="22" style="6" bestFit="1" customWidth="1"/>
    <col min="3844" max="3844" width="9" style="6" bestFit="1" customWidth="1"/>
    <col min="3845" max="3845" width="6.796875" style="6" bestFit="1" customWidth="1"/>
    <col min="3846" max="3846" width="9.3984375" style="6" bestFit="1" customWidth="1"/>
    <col min="3847" max="3847" width="7.796875" style="6"/>
    <col min="3848" max="3848" width="8.09765625" style="6" bestFit="1" customWidth="1"/>
    <col min="3849" max="3849" width="7.796875" style="6"/>
    <col min="3850" max="3850" width="8.796875" style="6" bestFit="1" customWidth="1"/>
    <col min="3851" max="3851" width="7.796875" style="6"/>
    <col min="3852" max="3852" width="7.296875" style="6" bestFit="1" customWidth="1"/>
    <col min="3853" max="3853" width="7.796875" style="6"/>
    <col min="3854" max="3854" width="9.296875" style="6" bestFit="1" customWidth="1"/>
    <col min="3855" max="3855" width="6.796875" style="6" bestFit="1" customWidth="1"/>
    <col min="3856" max="3856" width="2" style="6" bestFit="1" customWidth="1"/>
    <col min="3857" max="3857" width="5.796875" style="6" customWidth="1"/>
    <col min="3858" max="3858" width="8.3984375" style="6" bestFit="1" customWidth="1"/>
    <col min="3859" max="3859" width="9.09765625" style="6" bestFit="1" customWidth="1"/>
    <col min="3860" max="4096" width="7.796875" style="6"/>
    <col min="4097" max="4097" width="7" style="6" bestFit="1" customWidth="1"/>
    <col min="4098" max="4098" width="35.296875" style="6" bestFit="1" customWidth="1"/>
    <col min="4099" max="4099" width="22" style="6" bestFit="1" customWidth="1"/>
    <col min="4100" max="4100" width="9" style="6" bestFit="1" customWidth="1"/>
    <col min="4101" max="4101" width="6.796875" style="6" bestFit="1" customWidth="1"/>
    <col min="4102" max="4102" width="9.3984375" style="6" bestFit="1" customWidth="1"/>
    <col min="4103" max="4103" width="7.796875" style="6"/>
    <col min="4104" max="4104" width="8.09765625" style="6" bestFit="1" customWidth="1"/>
    <col min="4105" max="4105" width="7.796875" style="6"/>
    <col min="4106" max="4106" width="8.796875" style="6" bestFit="1" customWidth="1"/>
    <col min="4107" max="4107" width="7.796875" style="6"/>
    <col min="4108" max="4108" width="7.296875" style="6" bestFit="1" customWidth="1"/>
    <col min="4109" max="4109" width="7.796875" style="6"/>
    <col min="4110" max="4110" width="9.296875" style="6" bestFit="1" customWidth="1"/>
    <col min="4111" max="4111" width="6.796875" style="6" bestFit="1" customWidth="1"/>
    <col min="4112" max="4112" width="2" style="6" bestFit="1" customWidth="1"/>
    <col min="4113" max="4113" width="5.796875" style="6" customWidth="1"/>
    <col min="4114" max="4114" width="8.3984375" style="6" bestFit="1" customWidth="1"/>
    <col min="4115" max="4115" width="9.09765625" style="6" bestFit="1" customWidth="1"/>
    <col min="4116" max="4352" width="7.796875" style="6"/>
    <col min="4353" max="4353" width="7" style="6" bestFit="1" customWidth="1"/>
    <col min="4354" max="4354" width="35.296875" style="6" bestFit="1" customWidth="1"/>
    <col min="4355" max="4355" width="22" style="6" bestFit="1" customWidth="1"/>
    <col min="4356" max="4356" width="9" style="6" bestFit="1" customWidth="1"/>
    <col min="4357" max="4357" width="6.796875" style="6" bestFit="1" customWidth="1"/>
    <col min="4358" max="4358" width="9.3984375" style="6" bestFit="1" customWidth="1"/>
    <col min="4359" max="4359" width="7.796875" style="6"/>
    <col min="4360" max="4360" width="8.09765625" style="6" bestFit="1" customWidth="1"/>
    <col min="4361" max="4361" width="7.796875" style="6"/>
    <col min="4362" max="4362" width="8.796875" style="6" bestFit="1" customWidth="1"/>
    <col min="4363" max="4363" width="7.796875" style="6"/>
    <col min="4364" max="4364" width="7.296875" style="6" bestFit="1" customWidth="1"/>
    <col min="4365" max="4365" width="7.796875" style="6"/>
    <col min="4366" max="4366" width="9.296875" style="6" bestFit="1" customWidth="1"/>
    <col min="4367" max="4367" width="6.796875" style="6" bestFit="1" customWidth="1"/>
    <col min="4368" max="4368" width="2" style="6" bestFit="1" customWidth="1"/>
    <col min="4369" max="4369" width="5.796875" style="6" customWidth="1"/>
    <col min="4370" max="4370" width="8.3984375" style="6" bestFit="1" customWidth="1"/>
    <col min="4371" max="4371" width="9.09765625" style="6" bestFit="1" customWidth="1"/>
    <col min="4372" max="4608" width="7.796875" style="6"/>
    <col min="4609" max="4609" width="7" style="6" bestFit="1" customWidth="1"/>
    <col min="4610" max="4610" width="35.296875" style="6" bestFit="1" customWidth="1"/>
    <col min="4611" max="4611" width="22" style="6" bestFit="1" customWidth="1"/>
    <col min="4612" max="4612" width="9" style="6" bestFit="1" customWidth="1"/>
    <col min="4613" max="4613" width="6.796875" style="6" bestFit="1" customWidth="1"/>
    <col min="4614" max="4614" width="9.3984375" style="6" bestFit="1" customWidth="1"/>
    <col min="4615" max="4615" width="7.796875" style="6"/>
    <col min="4616" max="4616" width="8.09765625" style="6" bestFit="1" customWidth="1"/>
    <col min="4617" max="4617" width="7.796875" style="6"/>
    <col min="4618" max="4618" width="8.796875" style="6" bestFit="1" customWidth="1"/>
    <col min="4619" max="4619" width="7.796875" style="6"/>
    <col min="4620" max="4620" width="7.296875" style="6" bestFit="1" customWidth="1"/>
    <col min="4621" max="4621" width="7.796875" style="6"/>
    <col min="4622" max="4622" width="9.296875" style="6" bestFit="1" customWidth="1"/>
    <col min="4623" max="4623" width="6.796875" style="6" bestFit="1" customWidth="1"/>
    <col min="4624" max="4624" width="2" style="6" bestFit="1" customWidth="1"/>
    <col min="4625" max="4625" width="5.796875" style="6" customWidth="1"/>
    <col min="4626" max="4626" width="8.3984375" style="6" bestFit="1" customWidth="1"/>
    <col min="4627" max="4627" width="9.09765625" style="6" bestFit="1" customWidth="1"/>
    <col min="4628" max="4864" width="7.796875" style="6"/>
    <col min="4865" max="4865" width="7" style="6" bestFit="1" customWidth="1"/>
    <col min="4866" max="4866" width="35.296875" style="6" bestFit="1" customWidth="1"/>
    <col min="4867" max="4867" width="22" style="6" bestFit="1" customWidth="1"/>
    <col min="4868" max="4868" width="9" style="6" bestFit="1" customWidth="1"/>
    <col min="4869" max="4869" width="6.796875" style="6" bestFit="1" customWidth="1"/>
    <col min="4870" max="4870" width="9.3984375" style="6" bestFit="1" customWidth="1"/>
    <col min="4871" max="4871" width="7.796875" style="6"/>
    <col min="4872" max="4872" width="8.09765625" style="6" bestFit="1" customWidth="1"/>
    <col min="4873" max="4873" width="7.796875" style="6"/>
    <col min="4874" max="4874" width="8.796875" style="6" bestFit="1" customWidth="1"/>
    <col min="4875" max="4875" width="7.796875" style="6"/>
    <col min="4876" max="4876" width="7.296875" style="6" bestFit="1" customWidth="1"/>
    <col min="4877" max="4877" width="7.796875" style="6"/>
    <col min="4878" max="4878" width="9.296875" style="6" bestFit="1" customWidth="1"/>
    <col min="4879" max="4879" width="6.796875" style="6" bestFit="1" customWidth="1"/>
    <col min="4880" max="4880" width="2" style="6" bestFit="1" customWidth="1"/>
    <col min="4881" max="4881" width="5.796875" style="6" customWidth="1"/>
    <col min="4882" max="4882" width="8.3984375" style="6" bestFit="1" customWidth="1"/>
    <col min="4883" max="4883" width="9.09765625" style="6" bestFit="1" customWidth="1"/>
    <col min="4884" max="5120" width="7.796875" style="6"/>
    <col min="5121" max="5121" width="7" style="6" bestFit="1" customWidth="1"/>
    <col min="5122" max="5122" width="35.296875" style="6" bestFit="1" customWidth="1"/>
    <col min="5123" max="5123" width="22" style="6" bestFit="1" customWidth="1"/>
    <col min="5124" max="5124" width="9" style="6" bestFit="1" customWidth="1"/>
    <col min="5125" max="5125" width="6.796875" style="6" bestFit="1" customWidth="1"/>
    <col min="5126" max="5126" width="9.3984375" style="6" bestFit="1" customWidth="1"/>
    <col min="5127" max="5127" width="7.796875" style="6"/>
    <col min="5128" max="5128" width="8.09765625" style="6" bestFit="1" customWidth="1"/>
    <col min="5129" max="5129" width="7.796875" style="6"/>
    <col min="5130" max="5130" width="8.796875" style="6" bestFit="1" customWidth="1"/>
    <col min="5131" max="5131" width="7.796875" style="6"/>
    <col min="5132" max="5132" width="7.296875" style="6" bestFit="1" customWidth="1"/>
    <col min="5133" max="5133" width="7.796875" style="6"/>
    <col min="5134" max="5134" width="9.296875" style="6" bestFit="1" customWidth="1"/>
    <col min="5135" max="5135" width="6.796875" style="6" bestFit="1" customWidth="1"/>
    <col min="5136" max="5136" width="2" style="6" bestFit="1" customWidth="1"/>
    <col min="5137" max="5137" width="5.796875" style="6" customWidth="1"/>
    <col min="5138" max="5138" width="8.3984375" style="6" bestFit="1" customWidth="1"/>
    <col min="5139" max="5139" width="9.09765625" style="6" bestFit="1" customWidth="1"/>
    <col min="5140" max="5376" width="7.796875" style="6"/>
    <col min="5377" max="5377" width="7" style="6" bestFit="1" customWidth="1"/>
    <col min="5378" max="5378" width="35.296875" style="6" bestFit="1" customWidth="1"/>
    <col min="5379" max="5379" width="22" style="6" bestFit="1" customWidth="1"/>
    <col min="5380" max="5380" width="9" style="6" bestFit="1" customWidth="1"/>
    <col min="5381" max="5381" width="6.796875" style="6" bestFit="1" customWidth="1"/>
    <col min="5382" max="5382" width="9.3984375" style="6" bestFit="1" customWidth="1"/>
    <col min="5383" max="5383" width="7.796875" style="6"/>
    <col min="5384" max="5384" width="8.09765625" style="6" bestFit="1" customWidth="1"/>
    <col min="5385" max="5385" width="7.796875" style="6"/>
    <col min="5386" max="5386" width="8.796875" style="6" bestFit="1" customWidth="1"/>
    <col min="5387" max="5387" width="7.796875" style="6"/>
    <col min="5388" max="5388" width="7.296875" style="6" bestFit="1" customWidth="1"/>
    <col min="5389" max="5389" width="7.796875" style="6"/>
    <col min="5390" max="5390" width="9.296875" style="6" bestFit="1" customWidth="1"/>
    <col min="5391" max="5391" width="6.796875" style="6" bestFit="1" customWidth="1"/>
    <col min="5392" max="5392" width="2" style="6" bestFit="1" customWidth="1"/>
    <col min="5393" max="5393" width="5.796875" style="6" customWidth="1"/>
    <col min="5394" max="5394" width="8.3984375" style="6" bestFit="1" customWidth="1"/>
    <col min="5395" max="5395" width="9.09765625" style="6" bestFit="1" customWidth="1"/>
    <col min="5396" max="5632" width="7.796875" style="6"/>
    <col min="5633" max="5633" width="7" style="6" bestFit="1" customWidth="1"/>
    <col min="5634" max="5634" width="35.296875" style="6" bestFit="1" customWidth="1"/>
    <col min="5635" max="5635" width="22" style="6" bestFit="1" customWidth="1"/>
    <col min="5636" max="5636" width="9" style="6" bestFit="1" customWidth="1"/>
    <col min="5637" max="5637" width="6.796875" style="6" bestFit="1" customWidth="1"/>
    <col min="5638" max="5638" width="9.3984375" style="6" bestFit="1" customWidth="1"/>
    <col min="5639" max="5639" width="7.796875" style="6"/>
    <col min="5640" max="5640" width="8.09765625" style="6" bestFit="1" customWidth="1"/>
    <col min="5641" max="5641" width="7.796875" style="6"/>
    <col min="5642" max="5642" width="8.796875" style="6" bestFit="1" customWidth="1"/>
    <col min="5643" max="5643" width="7.796875" style="6"/>
    <col min="5644" max="5644" width="7.296875" style="6" bestFit="1" customWidth="1"/>
    <col min="5645" max="5645" width="7.796875" style="6"/>
    <col min="5646" max="5646" width="9.296875" style="6" bestFit="1" customWidth="1"/>
    <col min="5647" max="5647" width="6.796875" style="6" bestFit="1" customWidth="1"/>
    <col min="5648" max="5648" width="2" style="6" bestFit="1" customWidth="1"/>
    <col min="5649" max="5649" width="5.796875" style="6" customWidth="1"/>
    <col min="5650" max="5650" width="8.3984375" style="6" bestFit="1" customWidth="1"/>
    <col min="5651" max="5651" width="9.09765625" style="6" bestFit="1" customWidth="1"/>
    <col min="5652" max="5888" width="7.796875" style="6"/>
    <col min="5889" max="5889" width="7" style="6" bestFit="1" customWidth="1"/>
    <col min="5890" max="5890" width="35.296875" style="6" bestFit="1" customWidth="1"/>
    <col min="5891" max="5891" width="22" style="6" bestFit="1" customWidth="1"/>
    <col min="5892" max="5892" width="9" style="6" bestFit="1" customWidth="1"/>
    <col min="5893" max="5893" width="6.796875" style="6" bestFit="1" customWidth="1"/>
    <col min="5894" max="5894" width="9.3984375" style="6" bestFit="1" customWidth="1"/>
    <col min="5895" max="5895" width="7.796875" style="6"/>
    <col min="5896" max="5896" width="8.09765625" style="6" bestFit="1" customWidth="1"/>
    <col min="5897" max="5897" width="7.796875" style="6"/>
    <col min="5898" max="5898" width="8.796875" style="6" bestFit="1" customWidth="1"/>
    <col min="5899" max="5899" width="7.796875" style="6"/>
    <col min="5900" max="5900" width="7.296875" style="6" bestFit="1" customWidth="1"/>
    <col min="5901" max="5901" width="7.796875" style="6"/>
    <col min="5902" max="5902" width="9.296875" style="6" bestFit="1" customWidth="1"/>
    <col min="5903" max="5903" width="6.796875" style="6" bestFit="1" customWidth="1"/>
    <col min="5904" max="5904" width="2" style="6" bestFit="1" customWidth="1"/>
    <col min="5905" max="5905" width="5.796875" style="6" customWidth="1"/>
    <col min="5906" max="5906" width="8.3984375" style="6" bestFit="1" customWidth="1"/>
    <col min="5907" max="5907" width="9.09765625" style="6" bestFit="1" customWidth="1"/>
    <col min="5908" max="6144" width="7.796875" style="6"/>
    <col min="6145" max="6145" width="7" style="6" bestFit="1" customWidth="1"/>
    <col min="6146" max="6146" width="35.296875" style="6" bestFit="1" customWidth="1"/>
    <col min="6147" max="6147" width="22" style="6" bestFit="1" customWidth="1"/>
    <col min="6148" max="6148" width="9" style="6" bestFit="1" customWidth="1"/>
    <col min="6149" max="6149" width="6.796875" style="6" bestFit="1" customWidth="1"/>
    <col min="6150" max="6150" width="9.3984375" style="6" bestFit="1" customWidth="1"/>
    <col min="6151" max="6151" width="7.796875" style="6"/>
    <col min="6152" max="6152" width="8.09765625" style="6" bestFit="1" customWidth="1"/>
    <col min="6153" max="6153" width="7.796875" style="6"/>
    <col min="6154" max="6154" width="8.796875" style="6" bestFit="1" customWidth="1"/>
    <col min="6155" max="6155" width="7.796875" style="6"/>
    <col min="6156" max="6156" width="7.296875" style="6" bestFit="1" customWidth="1"/>
    <col min="6157" max="6157" width="7.796875" style="6"/>
    <col min="6158" max="6158" width="9.296875" style="6" bestFit="1" customWidth="1"/>
    <col min="6159" max="6159" width="6.796875" style="6" bestFit="1" customWidth="1"/>
    <col min="6160" max="6160" width="2" style="6" bestFit="1" customWidth="1"/>
    <col min="6161" max="6161" width="5.796875" style="6" customWidth="1"/>
    <col min="6162" max="6162" width="8.3984375" style="6" bestFit="1" customWidth="1"/>
    <col min="6163" max="6163" width="9.09765625" style="6" bestFit="1" customWidth="1"/>
    <col min="6164" max="6400" width="7.796875" style="6"/>
    <col min="6401" max="6401" width="7" style="6" bestFit="1" customWidth="1"/>
    <col min="6402" max="6402" width="35.296875" style="6" bestFit="1" customWidth="1"/>
    <col min="6403" max="6403" width="22" style="6" bestFit="1" customWidth="1"/>
    <col min="6404" max="6404" width="9" style="6" bestFit="1" customWidth="1"/>
    <col min="6405" max="6405" width="6.796875" style="6" bestFit="1" customWidth="1"/>
    <col min="6406" max="6406" width="9.3984375" style="6" bestFit="1" customWidth="1"/>
    <col min="6407" max="6407" width="7.796875" style="6"/>
    <col min="6408" max="6408" width="8.09765625" style="6" bestFit="1" customWidth="1"/>
    <col min="6409" max="6409" width="7.796875" style="6"/>
    <col min="6410" max="6410" width="8.796875" style="6" bestFit="1" customWidth="1"/>
    <col min="6411" max="6411" width="7.796875" style="6"/>
    <col min="6412" max="6412" width="7.296875" style="6" bestFit="1" customWidth="1"/>
    <col min="6413" max="6413" width="7.796875" style="6"/>
    <col min="6414" max="6414" width="9.296875" style="6" bestFit="1" customWidth="1"/>
    <col min="6415" max="6415" width="6.796875" style="6" bestFit="1" customWidth="1"/>
    <col min="6416" max="6416" width="2" style="6" bestFit="1" customWidth="1"/>
    <col min="6417" max="6417" width="5.796875" style="6" customWidth="1"/>
    <col min="6418" max="6418" width="8.3984375" style="6" bestFit="1" customWidth="1"/>
    <col min="6419" max="6419" width="9.09765625" style="6" bestFit="1" customWidth="1"/>
    <col min="6420" max="6656" width="7.796875" style="6"/>
    <col min="6657" max="6657" width="7" style="6" bestFit="1" customWidth="1"/>
    <col min="6658" max="6658" width="35.296875" style="6" bestFit="1" customWidth="1"/>
    <col min="6659" max="6659" width="22" style="6" bestFit="1" customWidth="1"/>
    <col min="6660" max="6660" width="9" style="6" bestFit="1" customWidth="1"/>
    <col min="6661" max="6661" width="6.796875" style="6" bestFit="1" customWidth="1"/>
    <col min="6662" max="6662" width="9.3984375" style="6" bestFit="1" customWidth="1"/>
    <col min="6663" max="6663" width="7.796875" style="6"/>
    <col min="6664" max="6664" width="8.09765625" style="6" bestFit="1" customWidth="1"/>
    <col min="6665" max="6665" width="7.796875" style="6"/>
    <col min="6666" max="6666" width="8.796875" style="6" bestFit="1" customWidth="1"/>
    <col min="6667" max="6667" width="7.796875" style="6"/>
    <col min="6668" max="6668" width="7.296875" style="6" bestFit="1" customWidth="1"/>
    <col min="6669" max="6669" width="7.796875" style="6"/>
    <col min="6670" max="6670" width="9.296875" style="6" bestFit="1" customWidth="1"/>
    <col min="6671" max="6671" width="6.796875" style="6" bestFit="1" customWidth="1"/>
    <col min="6672" max="6672" width="2" style="6" bestFit="1" customWidth="1"/>
    <col min="6673" max="6673" width="5.796875" style="6" customWidth="1"/>
    <col min="6674" max="6674" width="8.3984375" style="6" bestFit="1" customWidth="1"/>
    <col min="6675" max="6675" width="9.09765625" style="6" bestFit="1" customWidth="1"/>
    <col min="6676" max="6912" width="7.796875" style="6"/>
    <col min="6913" max="6913" width="7" style="6" bestFit="1" customWidth="1"/>
    <col min="6914" max="6914" width="35.296875" style="6" bestFit="1" customWidth="1"/>
    <col min="6915" max="6915" width="22" style="6" bestFit="1" customWidth="1"/>
    <col min="6916" max="6916" width="9" style="6" bestFit="1" customWidth="1"/>
    <col min="6917" max="6917" width="6.796875" style="6" bestFit="1" customWidth="1"/>
    <col min="6918" max="6918" width="9.3984375" style="6" bestFit="1" customWidth="1"/>
    <col min="6919" max="6919" width="7.796875" style="6"/>
    <col min="6920" max="6920" width="8.09765625" style="6" bestFit="1" customWidth="1"/>
    <col min="6921" max="6921" width="7.796875" style="6"/>
    <col min="6922" max="6922" width="8.796875" style="6" bestFit="1" customWidth="1"/>
    <col min="6923" max="6923" width="7.796875" style="6"/>
    <col min="6924" max="6924" width="7.296875" style="6" bestFit="1" customWidth="1"/>
    <col min="6925" max="6925" width="7.796875" style="6"/>
    <col min="6926" max="6926" width="9.296875" style="6" bestFit="1" customWidth="1"/>
    <col min="6927" max="6927" width="6.796875" style="6" bestFit="1" customWidth="1"/>
    <col min="6928" max="6928" width="2" style="6" bestFit="1" customWidth="1"/>
    <col min="6929" max="6929" width="5.796875" style="6" customWidth="1"/>
    <col min="6930" max="6930" width="8.3984375" style="6" bestFit="1" customWidth="1"/>
    <col min="6931" max="6931" width="9.09765625" style="6" bestFit="1" customWidth="1"/>
    <col min="6932" max="7168" width="7.796875" style="6"/>
    <col min="7169" max="7169" width="7" style="6" bestFit="1" customWidth="1"/>
    <col min="7170" max="7170" width="35.296875" style="6" bestFit="1" customWidth="1"/>
    <col min="7171" max="7171" width="22" style="6" bestFit="1" customWidth="1"/>
    <col min="7172" max="7172" width="9" style="6" bestFit="1" customWidth="1"/>
    <col min="7173" max="7173" width="6.796875" style="6" bestFit="1" customWidth="1"/>
    <col min="7174" max="7174" width="9.3984375" style="6" bestFit="1" customWidth="1"/>
    <col min="7175" max="7175" width="7.796875" style="6"/>
    <col min="7176" max="7176" width="8.09765625" style="6" bestFit="1" customWidth="1"/>
    <col min="7177" max="7177" width="7.796875" style="6"/>
    <col min="7178" max="7178" width="8.796875" style="6" bestFit="1" customWidth="1"/>
    <col min="7179" max="7179" width="7.796875" style="6"/>
    <col min="7180" max="7180" width="7.296875" style="6" bestFit="1" customWidth="1"/>
    <col min="7181" max="7181" width="7.796875" style="6"/>
    <col min="7182" max="7182" width="9.296875" style="6" bestFit="1" customWidth="1"/>
    <col min="7183" max="7183" width="6.796875" style="6" bestFit="1" customWidth="1"/>
    <col min="7184" max="7184" width="2" style="6" bestFit="1" customWidth="1"/>
    <col min="7185" max="7185" width="5.796875" style="6" customWidth="1"/>
    <col min="7186" max="7186" width="8.3984375" style="6" bestFit="1" customWidth="1"/>
    <col min="7187" max="7187" width="9.09765625" style="6" bestFit="1" customWidth="1"/>
    <col min="7188" max="7424" width="7.796875" style="6"/>
    <col min="7425" max="7425" width="7" style="6" bestFit="1" customWidth="1"/>
    <col min="7426" max="7426" width="35.296875" style="6" bestFit="1" customWidth="1"/>
    <col min="7427" max="7427" width="22" style="6" bestFit="1" customWidth="1"/>
    <col min="7428" max="7428" width="9" style="6" bestFit="1" customWidth="1"/>
    <col min="7429" max="7429" width="6.796875" style="6" bestFit="1" customWidth="1"/>
    <col min="7430" max="7430" width="9.3984375" style="6" bestFit="1" customWidth="1"/>
    <col min="7431" max="7431" width="7.796875" style="6"/>
    <col min="7432" max="7432" width="8.09765625" style="6" bestFit="1" customWidth="1"/>
    <col min="7433" max="7433" width="7.796875" style="6"/>
    <col min="7434" max="7434" width="8.796875" style="6" bestFit="1" customWidth="1"/>
    <col min="7435" max="7435" width="7.796875" style="6"/>
    <col min="7436" max="7436" width="7.296875" style="6" bestFit="1" customWidth="1"/>
    <col min="7437" max="7437" width="7.796875" style="6"/>
    <col min="7438" max="7438" width="9.296875" style="6" bestFit="1" customWidth="1"/>
    <col min="7439" max="7439" width="6.796875" style="6" bestFit="1" customWidth="1"/>
    <col min="7440" max="7440" width="2" style="6" bestFit="1" customWidth="1"/>
    <col min="7441" max="7441" width="5.796875" style="6" customWidth="1"/>
    <col min="7442" max="7442" width="8.3984375" style="6" bestFit="1" customWidth="1"/>
    <col min="7443" max="7443" width="9.09765625" style="6" bestFit="1" customWidth="1"/>
    <col min="7444" max="7680" width="7.796875" style="6"/>
    <col min="7681" max="7681" width="7" style="6" bestFit="1" customWidth="1"/>
    <col min="7682" max="7682" width="35.296875" style="6" bestFit="1" customWidth="1"/>
    <col min="7683" max="7683" width="22" style="6" bestFit="1" customWidth="1"/>
    <col min="7684" max="7684" width="9" style="6" bestFit="1" customWidth="1"/>
    <col min="7685" max="7685" width="6.796875" style="6" bestFit="1" customWidth="1"/>
    <col min="7686" max="7686" width="9.3984375" style="6" bestFit="1" customWidth="1"/>
    <col min="7687" max="7687" width="7.796875" style="6"/>
    <col min="7688" max="7688" width="8.09765625" style="6" bestFit="1" customWidth="1"/>
    <col min="7689" max="7689" width="7.796875" style="6"/>
    <col min="7690" max="7690" width="8.796875" style="6" bestFit="1" customWidth="1"/>
    <col min="7691" max="7691" width="7.796875" style="6"/>
    <col min="7692" max="7692" width="7.296875" style="6" bestFit="1" customWidth="1"/>
    <col min="7693" max="7693" width="7.796875" style="6"/>
    <col min="7694" max="7694" width="9.296875" style="6" bestFit="1" customWidth="1"/>
    <col min="7695" max="7695" width="6.796875" style="6" bestFit="1" customWidth="1"/>
    <col min="7696" max="7696" width="2" style="6" bestFit="1" customWidth="1"/>
    <col min="7697" max="7697" width="5.796875" style="6" customWidth="1"/>
    <col min="7698" max="7698" width="8.3984375" style="6" bestFit="1" customWidth="1"/>
    <col min="7699" max="7699" width="9.09765625" style="6" bestFit="1" customWidth="1"/>
    <col min="7700" max="7936" width="7.796875" style="6"/>
    <col min="7937" max="7937" width="7" style="6" bestFit="1" customWidth="1"/>
    <col min="7938" max="7938" width="35.296875" style="6" bestFit="1" customWidth="1"/>
    <col min="7939" max="7939" width="22" style="6" bestFit="1" customWidth="1"/>
    <col min="7940" max="7940" width="9" style="6" bestFit="1" customWidth="1"/>
    <col min="7941" max="7941" width="6.796875" style="6" bestFit="1" customWidth="1"/>
    <col min="7942" max="7942" width="9.3984375" style="6" bestFit="1" customWidth="1"/>
    <col min="7943" max="7943" width="7.796875" style="6"/>
    <col min="7944" max="7944" width="8.09765625" style="6" bestFit="1" customWidth="1"/>
    <col min="7945" max="7945" width="7.796875" style="6"/>
    <col min="7946" max="7946" width="8.796875" style="6" bestFit="1" customWidth="1"/>
    <col min="7947" max="7947" width="7.796875" style="6"/>
    <col min="7948" max="7948" width="7.296875" style="6" bestFit="1" customWidth="1"/>
    <col min="7949" max="7949" width="7.796875" style="6"/>
    <col min="7950" max="7950" width="9.296875" style="6" bestFit="1" customWidth="1"/>
    <col min="7951" max="7951" width="6.796875" style="6" bestFit="1" customWidth="1"/>
    <col min="7952" max="7952" width="2" style="6" bestFit="1" customWidth="1"/>
    <col min="7953" max="7953" width="5.796875" style="6" customWidth="1"/>
    <col min="7954" max="7954" width="8.3984375" style="6" bestFit="1" customWidth="1"/>
    <col min="7955" max="7955" width="9.09765625" style="6" bestFit="1" customWidth="1"/>
    <col min="7956" max="8192" width="7.796875" style="6"/>
    <col min="8193" max="8193" width="7" style="6" bestFit="1" customWidth="1"/>
    <col min="8194" max="8194" width="35.296875" style="6" bestFit="1" customWidth="1"/>
    <col min="8195" max="8195" width="22" style="6" bestFit="1" customWidth="1"/>
    <col min="8196" max="8196" width="9" style="6" bestFit="1" customWidth="1"/>
    <col min="8197" max="8197" width="6.796875" style="6" bestFit="1" customWidth="1"/>
    <col min="8198" max="8198" width="9.3984375" style="6" bestFit="1" customWidth="1"/>
    <col min="8199" max="8199" width="7.796875" style="6"/>
    <col min="8200" max="8200" width="8.09765625" style="6" bestFit="1" customWidth="1"/>
    <col min="8201" max="8201" width="7.796875" style="6"/>
    <col min="8202" max="8202" width="8.796875" style="6" bestFit="1" customWidth="1"/>
    <col min="8203" max="8203" width="7.796875" style="6"/>
    <col min="8204" max="8204" width="7.296875" style="6" bestFit="1" customWidth="1"/>
    <col min="8205" max="8205" width="7.796875" style="6"/>
    <col min="8206" max="8206" width="9.296875" style="6" bestFit="1" customWidth="1"/>
    <col min="8207" max="8207" width="6.796875" style="6" bestFit="1" customWidth="1"/>
    <col min="8208" max="8208" width="2" style="6" bestFit="1" customWidth="1"/>
    <col min="8209" max="8209" width="5.796875" style="6" customWidth="1"/>
    <col min="8210" max="8210" width="8.3984375" style="6" bestFit="1" customWidth="1"/>
    <col min="8211" max="8211" width="9.09765625" style="6" bestFit="1" customWidth="1"/>
    <col min="8212" max="8448" width="7.796875" style="6"/>
    <col min="8449" max="8449" width="7" style="6" bestFit="1" customWidth="1"/>
    <col min="8450" max="8450" width="35.296875" style="6" bestFit="1" customWidth="1"/>
    <col min="8451" max="8451" width="22" style="6" bestFit="1" customWidth="1"/>
    <col min="8452" max="8452" width="9" style="6" bestFit="1" customWidth="1"/>
    <col min="8453" max="8453" width="6.796875" style="6" bestFit="1" customWidth="1"/>
    <col min="8454" max="8454" width="9.3984375" style="6" bestFit="1" customWidth="1"/>
    <col min="8455" max="8455" width="7.796875" style="6"/>
    <col min="8456" max="8456" width="8.09765625" style="6" bestFit="1" customWidth="1"/>
    <col min="8457" max="8457" width="7.796875" style="6"/>
    <col min="8458" max="8458" width="8.796875" style="6" bestFit="1" customWidth="1"/>
    <col min="8459" max="8459" width="7.796875" style="6"/>
    <col min="8460" max="8460" width="7.296875" style="6" bestFit="1" customWidth="1"/>
    <col min="8461" max="8461" width="7.796875" style="6"/>
    <col min="8462" max="8462" width="9.296875" style="6" bestFit="1" customWidth="1"/>
    <col min="8463" max="8463" width="6.796875" style="6" bestFit="1" customWidth="1"/>
    <col min="8464" max="8464" width="2" style="6" bestFit="1" customWidth="1"/>
    <col min="8465" max="8465" width="5.796875" style="6" customWidth="1"/>
    <col min="8466" max="8466" width="8.3984375" style="6" bestFit="1" customWidth="1"/>
    <col min="8467" max="8467" width="9.09765625" style="6" bestFit="1" customWidth="1"/>
    <col min="8468" max="8704" width="7.796875" style="6"/>
    <col min="8705" max="8705" width="7" style="6" bestFit="1" customWidth="1"/>
    <col min="8706" max="8706" width="35.296875" style="6" bestFit="1" customWidth="1"/>
    <col min="8707" max="8707" width="22" style="6" bestFit="1" customWidth="1"/>
    <col min="8708" max="8708" width="9" style="6" bestFit="1" customWidth="1"/>
    <col min="8709" max="8709" width="6.796875" style="6" bestFit="1" customWidth="1"/>
    <col min="8710" max="8710" width="9.3984375" style="6" bestFit="1" customWidth="1"/>
    <col min="8711" max="8711" width="7.796875" style="6"/>
    <col min="8712" max="8712" width="8.09765625" style="6" bestFit="1" customWidth="1"/>
    <col min="8713" max="8713" width="7.796875" style="6"/>
    <col min="8714" max="8714" width="8.796875" style="6" bestFit="1" customWidth="1"/>
    <col min="8715" max="8715" width="7.796875" style="6"/>
    <col min="8716" max="8716" width="7.296875" style="6" bestFit="1" customWidth="1"/>
    <col min="8717" max="8717" width="7.796875" style="6"/>
    <col min="8718" max="8718" width="9.296875" style="6" bestFit="1" customWidth="1"/>
    <col min="8719" max="8719" width="6.796875" style="6" bestFit="1" customWidth="1"/>
    <col min="8720" max="8720" width="2" style="6" bestFit="1" customWidth="1"/>
    <col min="8721" max="8721" width="5.796875" style="6" customWidth="1"/>
    <col min="8722" max="8722" width="8.3984375" style="6" bestFit="1" customWidth="1"/>
    <col min="8723" max="8723" width="9.09765625" style="6" bestFit="1" customWidth="1"/>
    <col min="8724" max="8960" width="7.796875" style="6"/>
    <col min="8961" max="8961" width="7" style="6" bestFit="1" customWidth="1"/>
    <col min="8962" max="8962" width="35.296875" style="6" bestFit="1" customWidth="1"/>
    <col min="8963" max="8963" width="22" style="6" bestFit="1" customWidth="1"/>
    <col min="8964" max="8964" width="9" style="6" bestFit="1" customWidth="1"/>
    <col min="8965" max="8965" width="6.796875" style="6" bestFit="1" customWidth="1"/>
    <col min="8966" max="8966" width="9.3984375" style="6" bestFit="1" customWidth="1"/>
    <col min="8967" max="8967" width="7.796875" style="6"/>
    <col min="8968" max="8968" width="8.09765625" style="6" bestFit="1" customWidth="1"/>
    <col min="8969" max="8969" width="7.796875" style="6"/>
    <col min="8970" max="8970" width="8.796875" style="6" bestFit="1" customWidth="1"/>
    <col min="8971" max="8971" width="7.796875" style="6"/>
    <col min="8972" max="8972" width="7.296875" style="6" bestFit="1" customWidth="1"/>
    <col min="8973" max="8973" width="7.796875" style="6"/>
    <col min="8974" max="8974" width="9.296875" style="6" bestFit="1" customWidth="1"/>
    <col min="8975" max="8975" width="6.796875" style="6" bestFit="1" customWidth="1"/>
    <col min="8976" max="8976" width="2" style="6" bestFit="1" customWidth="1"/>
    <col min="8977" max="8977" width="5.796875" style="6" customWidth="1"/>
    <col min="8978" max="8978" width="8.3984375" style="6" bestFit="1" customWidth="1"/>
    <col min="8979" max="8979" width="9.09765625" style="6" bestFit="1" customWidth="1"/>
    <col min="8980" max="9216" width="7.796875" style="6"/>
    <col min="9217" max="9217" width="7" style="6" bestFit="1" customWidth="1"/>
    <col min="9218" max="9218" width="35.296875" style="6" bestFit="1" customWidth="1"/>
    <col min="9219" max="9219" width="22" style="6" bestFit="1" customWidth="1"/>
    <col min="9220" max="9220" width="9" style="6" bestFit="1" customWidth="1"/>
    <col min="9221" max="9221" width="6.796875" style="6" bestFit="1" customWidth="1"/>
    <col min="9222" max="9222" width="9.3984375" style="6" bestFit="1" customWidth="1"/>
    <col min="9223" max="9223" width="7.796875" style="6"/>
    <col min="9224" max="9224" width="8.09765625" style="6" bestFit="1" customWidth="1"/>
    <col min="9225" max="9225" width="7.796875" style="6"/>
    <col min="9226" max="9226" width="8.796875" style="6" bestFit="1" customWidth="1"/>
    <col min="9227" max="9227" width="7.796875" style="6"/>
    <col min="9228" max="9228" width="7.296875" style="6" bestFit="1" customWidth="1"/>
    <col min="9229" max="9229" width="7.796875" style="6"/>
    <col min="9230" max="9230" width="9.296875" style="6" bestFit="1" customWidth="1"/>
    <col min="9231" max="9231" width="6.796875" style="6" bestFit="1" customWidth="1"/>
    <col min="9232" max="9232" width="2" style="6" bestFit="1" customWidth="1"/>
    <col min="9233" max="9233" width="5.796875" style="6" customWidth="1"/>
    <col min="9234" max="9234" width="8.3984375" style="6" bestFit="1" customWidth="1"/>
    <col min="9235" max="9235" width="9.09765625" style="6" bestFit="1" customWidth="1"/>
    <col min="9236" max="9472" width="7.796875" style="6"/>
    <col min="9473" max="9473" width="7" style="6" bestFit="1" customWidth="1"/>
    <col min="9474" max="9474" width="35.296875" style="6" bestFit="1" customWidth="1"/>
    <col min="9475" max="9475" width="22" style="6" bestFit="1" customWidth="1"/>
    <col min="9476" max="9476" width="9" style="6" bestFit="1" customWidth="1"/>
    <col min="9477" max="9477" width="6.796875" style="6" bestFit="1" customWidth="1"/>
    <col min="9478" max="9478" width="9.3984375" style="6" bestFit="1" customWidth="1"/>
    <col min="9479" max="9479" width="7.796875" style="6"/>
    <col min="9480" max="9480" width="8.09765625" style="6" bestFit="1" customWidth="1"/>
    <col min="9481" max="9481" width="7.796875" style="6"/>
    <col min="9482" max="9482" width="8.796875" style="6" bestFit="1" customWidth="1"/>
    <col min="9483" max="9483" width="7.796875" style="6"/>
    <col min="9484" max="9484" width="7.296875" style="6" bestFit="1" customWidth="1"/>
    <col min="9485" max="9485" width="7.796875" style="6"/>
    <col min="9486" max="9486" width="9.296875" style="6" bestFit="1" customWidth="1"/>
    <col min="9487" max="9487" width="6.796875" style="6" bestFit="1" customWidth="1"/>
    <col min="9488" max="9488" width="2" style="6" bestFit="1" customWidth="1"/>
    <col min="9489" max="9489" width="5.796875" style="6" customWidth="1"/>
    <col min="9490" max="9490" width="8.3984375" style="6" bestFit="1" customWidth="1"/>
    <col min="9491" max="9491" width="9.09765625" style="6" bestFit="1" customWidth="1"/>
    <col min="9492" max="9728" width="7.796875" style="6"/>
    <col min="9729" max="9729" width="7" style="6" bestFit="1" customWidth="1"/>
    <col min="9730" max="9730" width="35.296875" style="6" bestFit="1" customWidth="1"/>
    <col min="9731" max="9731" width="22" style="6" bestFit="1" customWidth="1"/>
    <col min="9732" max="9732" width="9" style="6" bestFit="1" customWidth="1"/>
    <col min="9733" max="9733" width="6.796875" style="6" bestFit="1" customWidth="1"/>
    <col min="9734" max="9734" width="9.3984375" style="6" bestFit="1" customWidth="1"/>
    <col min="9735" max="9735" width="7.796875" style="6"/>
    <col min="9736" max="9736" width="8.09765625" style="6" bestFit="1" customWidth="1"/>
    <col min="9737" max="9737" width="7.796875" style="6"/>
    <col min="9738" max="9738" width="8.796875" style="6" bestFit="1" customWidth="1"/>
    <col min="9739" max="9739" width="7.796875" style="6"/>
    <col min="9740" max="9740" width="7.296875" style="6" bestFit="1" customWidth="1"/>
    <col min="9741" max="9741" width="7.796875" style="6"/>
    <col min="9742" max="9742" width="9.296875" style="6" bestFit="1" customWidth="1"/>
    <col min="9743" max="9743" width="6.796875" style="6" bestFit="1" customWidth="1"/>
    <col min="9744" max="9744" width="2" style="6" bestFit="1" customWidth="1"/>
    <col min="9745" max="9745" width="5.796875" style="6" customWidth="1"/>
    <col min="9746" max="9746" width="8.3984375" style="6" bestFit="1" customWidth="1"/>
    <col min="9747" max="9747" width="9.09765625" style="6" bestFit="1" customWidth="1"/>
    <col min="9748" max="9984" width="7.796875" style="6"/>
    <col min="9985" max="9985" width="7" style="6" bestFit="1" customWidth="1"/>
    <col min="9986" max="9986" width="35.296875" style="6" bestFit="1" customWidth="1"/>
    <col min="9987" max="9987" width="22" style="6" bestFit="1" customWidth="1"/>
    <col min="9988" max="9988" width="9" style="6" bestFit="1" customWidth="1"/>
    <col min="9989" max="9989" width="6.796875" style="6" bestFit="1" customWidth="1"/>
    <col min="9990" max="9990" width="9.3984375" style="6" bestFit="1" customWidth="1"/>
    <col min="9991" max="9991" width="7.796875" style="6"/>
    <col min="9992" max="9992" width="8.09765625" style="6" bestFit="1" customWidth="1"/>
    <col min="9993" max="9993" width="7.796875" style="6"/>
    <col min="9994" max="9994" width="8.796875" style="6" bestFit="1" customWidth="1"/>
    <col min="9995" max="9995" width="7.796875" style="6"/>
    <col min="9996" max="9996" width="7.296875" style="6" bestFit="1" customWidth="1"/>
    <col min="9997" max="9997" width="7.796875" style="6"/>
    <col min="9998" max="9998" width="9.296875" style="6" bestFit="1" customWidth="1"/>
    <col min="9999" max="9999" width="6.796875" style="6" bestFit="1" customWidth="1"/>
    <col min="10000" max="10000" width="2" style="6" bestFit="1" customWidth="1"/>
    <col min="10001" max="10001" width="5.796875" style="6" customWidth="1"/>
    <col min="10002" max="10002" width="8.3984375" style="6" bestFit="1" customWidth="1"/>
    <col min="10003" max="10003" width="9.09765625" style="6" bestFit="1" customWidth="1"/>
    <col min="10004" max="10240" width="7.796875" style="6"/>
    <col min="10241" max="10241" width="7" style="6" bestFit="1" customWidth="1"/>
    <col min="10242" max="10242" width="35.296875" style="6" bestFit="1" customWidth="1"/>
    <col min="10243" max="10243" width="22" style="6" bestFit="1" customWidth="1"/>
    <col min="10244" max="10244" width="9" style="6" bestFit="1" customWidth="1"/>
    <col min="10245" max="10245" width="6.796875" style="6" bestFit="1" customWidth="1"/>
    <col min="10246" max="10246" width="9.3984375" style="6" bestFit="1" customWidth="1"/>
    <col min="10247" max="10247" width="7.796875" style="6"/>
    <col min="10248" max="10248" width="8.09765625" style="6" bestFit="1" customWidth="1"/>
    <col min="10249" max="10249" width="7.796875" style="6"/>
    <col min="10250" max="10250" width="8.796875" style="6" bestFit="1" customWidth="1"/>
    <col min="10251" max="10251" width="7.796875" style="6"/>
    <col min="10252" max="10252" width="7.296875" style="6" bestFit="1" customWidth="1"/>
    <col min="10253" max="10253" width="7.796875" style="6"/>
    <col min="10254" max="10254" width="9.296875" style="6" bestFit="1" customWidth="1"/>
    <col min="10255" max="10255" width="6.796875" style="6" bestFit="1" customWidth="1"/>
    <col min="10256" max="10256" width="2" style="6" bestFit="1" customWidth="1"/>
    <col min="10257" max="10257" width="5.796875" style="6" customWidth="1"/>
    <col min="10258" max="10258" width="8.3984375" style="6" bestFit="1" customWidth="1"/>
    <col min="10259" max="10259" width="9.09765625" style="6" bestFit="1" customWidth="1"/>
    <col min="10260" max="10496" width="7.796875" style="6"/>
    <col min="10497" max="10497" width="7" style="6" bestFit="1" customWidth="1"/>
    <col min="10498" max="10498" width="35.296875" style="6" bestFit="1" customWidth="1"/>
    <col min="10499" max="10499" width="22" style="6" bestFit="1" customWidth="1"/>
    <col min="10500" max="10500" width="9" style="6" bestFit="1" customWidth="1"/>
    <col min="10501" max="10501" width="6.796875" style="6" bestFit="1" customWidth="1"/>
    <col min="10502" max="10502" width="9.3984375" style="6" bestFit="1" customWidth="1"/>
    <col min="10503" max="10503" width="7.796875" style="6"/>
    <col min="10504" max="10504" width="8.09765625" style="6" bestFit="1" customWidth="1"/>
    <col min="10505" max="10505" width="7.796875" style="6"/>
    <col min="10506" max="10506" width="8.796875" style="6" bestFit="1" customWidth="1"/>
    <col min="10507" max="10507" width="7.796875" style="6"/>
    <col min="10508" max="10508" width="7.296875" style="6" bestFit="1" customWidth="1"/>
    <col min="10509" max="10509" width="7.796875" style="6"/>
    <col min="10510" max="10510" width="9.296875" style="6" bestFit="1" customWidth="1"/>
    <col min="10511" max="10511" width="6.796875" style="6" bestFit="1" customWidth="1"/>
    <col min="10512" max="10512" width="2" style="6" bestFit="1" customWidth="1"/>
    <col min="10513" max="10513" width="5.796875" style="6" customWidth="1"/>
    <col min="10514" max="10514" width="8.3984375" style="6" bestFit="1" customWidth="1"/>
    <col min="10515" max="10515" width="9.09765625" style="6" bestFit="1" customWidth="1"/>
    <col min="10516" max="10752" width="7.796875" style="6"/>
    <col min="10753" max="10753" width="7" style="6" bestFit="1" customWidth="1"/>
    <col min="10754" max="10754" width="35.296875" style="6" bestFit="1" customWidth="1"/>
    <col min="10755" max="10755" width="22" style="6" bestFit="1" customWidth="1"/>
    <col min="10756" max="10756" width="9" style="6" bestFit="1" customWidth="1"/>
    <col min="10757" max="10757" width="6.796875" style="6" bestFit="1" customWidth="1"/>
    <col min="10758" max="10758" width="9.3984375" style="6" bestFit="1" customWidth="1"/>
    <col min="10759" max="10759" width="7.796875" style="6"/>
    <col min="10760" max="10760" width="8.09765625" style="6" bestFit="1" customWidth="1"/>
    <col min="10761" max="10761" width="7.796875" style="6"/>
    <col min="10762" max="10762" width="8.796875" style="6" bestFit="1" customWidth="1"/>
    <col min="10763" max="10763" width="7.796875" style="6"/>
    <col min="10764" max="10764" width="7.296875" style="6" bestFit="1" customWidth="1"/>
    <col min="10765" max="10765" width="7.796875" style="6"/>
    <col min="10766" max="10766" width="9.296875" style="6" bestFit="1" customWidth="1"/>
    <col min="10767" max="10767" width="6.796875" style="6" bestFit="1" customWidth="1"/>
    <col min="10768" max="10768" width="2" style="6" bestFit="1" customWidth="1"/>
    <col min="10769" max="10769" width="5.796875" style="6" customWidth="1"/>
    <col min="10770" max="10770" width="8.3984375" style="6" bestFit="1" customWidth="1"/>
    <col min="10771" max="10771" width="9.09765625" style="6" bestFit="1" customWidth="1"/>
    <col min="10772" max="11008" width="7.796875" style="6"/>
    <col min="11009" max="11009" width="7" style="6" bestFit="1" customWidth="1"/>
    <col min="11010" max="11010" width="35.296875" style="6" bestFit="1" customWidth="1"/>
    <col min="11011" max="11011" width="22" style="6" bestFit="1" customWidth="1"/>
    <col min="11012" max="11012" width="9" style="6" bestFit="1" customWidth="1"/>
    <col min="11013" max="11013" width="6.796875" style="6" bestFit="1" customWidth="1"/>
    <col min="11014" max="11014" width="9.3984375" style="6" bestFit="1" customWidth="1"/>
    <col min="11015" max="11015" width="7.796875" style="6"/>
    <col min="11016" max="11016" width="8.09765625" style="6" bestFit="1" customWidth="1"/>
    <col min="11017" max="11017" width="7.796875" style="6"/>
    <col min="11018" max="11018" width="8.796875" style="6" bestFit="1" customWidth="1"/>
    <col min="11019" max="11019" width="7.796875" style="6"/>
    <col min="11020" max="11020" width="7.296875" style="6" bestFit="1" customWidth="1"/>
    <col min="11021" max="11021" width="7.796875" style="6"/>
    <col min="11022" max="11022" width="9.296875" style="6" bestFit="1" customWidth="1"/>
    <col min="11023" max="11023" width="6.796875" style="6" bestFit="1" customWidth="1"/>
    <col min="11024" max="11024" width="2" style="6" bestFit="1" customWidth="1"/>
    <col min="11025" max="11025" width="5.796875" style="6" customWidth="1"/>
    <col min="11026" max="11026" width="8.3984375" style="6" bestFit="1" customWidth="1"/>
    <col min="11027" max="11027" width="9.09765625" style="6" bestFit="1" customWidth="1"/>
    <col min="11028" max="11264" width="7.796875" style="6"/>
    <col min="11265" max="11265" width="7" style="6" bestFit="1" customWidth="1"/>
    <col min="11266" max="11266" width="35.296875" style="6" bestFit="1" customWidth="1"/>
    <col min="11267" max="11267" width="22" style="6" bestFit="1" customWidth="1"/>
    <col min="11268" max="11268" width="9" style="6" bestFit="1" customWidth="1"/>
    <col min="11269" max="11269" width="6.796875" style="6" bestFit="1" customWidth="1"/>
    <col min="11270" max="11270" width="9.3984375" style="6" bestFit="1" customWidth="1"/>
    <col min="11271" max="11271" width="7.796875" style="6"/>
    <col min="11272" max="11272" width="8.09765625" style="6" bestFit="1" customWidth="1"/>
    <col min="11273" max="11273" width="7.796875" style="6"/>
    <col min="11274" max="11274" width="8.796875" style="6" bestFit="1" customWidth="1"/>
    <col min="11275" max="11275" width="7.796875" style="6"/>
    <col min="11276" max="11276" width="7.296875" style="6" bestFit="1" customWidth="1"/>
    <col min="11277" max="11277" width="7.796875" style="6"/>
    <col min="11278" max="11278" width="9.296875" style="6" bestFit="1" customWidth="1"/>
    <col min="11279" max="11279" width="6.796875" style="6" bestFit="1" customWidth="1"/>
    <col min="11280" max="11280" width="2" style="6" bestFit="1" customWidth="1"/>
    <col min="11281" max="11281" width="5.796875" style="6" customWidth="1"/>
    <col min="11282" max="11282" width="8.3984375" style="6" bestFit="1" customWidth="1"/>
    <col min="11283" max="11283" width="9.09765625" style="6" bestFit="1" customWidth="1"/>
    <col min="11284" max="11520" width="7.796875" style="6"/>
    <col min="11521" max="11521" width="7" style="6" bestFit="1" customWidth="1"/>
    <col min="11522" max="11522" width="35.296875" style="6" bestFit="1" customWidth="1"/>
    <col min="11523" max="11523" width="22" style="6" bestFit="1" customWidth="1"/>
    <col min="11524" max="11524" width="9" style="6" bestFit="1" customWidth="1"/>
    <col min="11525" max="11525" width="6.796875" style="6" bestFit="1" customWidth="1"/>
    <col min="11526" max="11526" width="9.3984375" style="6" bestFit="1" customWidth="1"/>
    <col min="11527" max="11527" width="7.796875" style="6"/>
    <col min="11528" max="11528" width="8.09765625" style="6" bestFit="1" customWidth="1"/>
    <col min="11529" max="11529" width="7.796875" style="6"/>
    <col min="11530" max="11530" width="8.796875" style="6" bestFit="1" customWidth="1"/>
    <col min="11531" max="11531" width="7.796875" style="6"/>
    <col min="11532" max="11532" width="7.296875" style="6" bestFit="1" customWidth="1"/>
    <col min="11533" max="11533" width="7.796875" style="6"/>
    <col min="11534" max="11534" width="9.296875" style="6" bestFit="1" customWidth="1"/>
    <col min="11535" max="11535" width="6.796875" style="6" bestFit="1" customWidth="1"/>
    <col min="11536" max="11536" width="2" style="6" bestFit="1" customWidth="1"/>
    <col min="11537" max="11537" width="5.796875" style="6" customWidth="1"/>
    <col min="11538" max="11538" width="8.3984375" style="6" bestFit="1" customWidth="1"/>
    <col min="11539" max="11539" width="9.09765625" style="6" bestFit="1" customWidth="1"/>
    <col min="11540" max="11776" width="7.796875" style="6"/>
    <col min="11777" max="11777" width="7" style="6" bestFit="1" customWidth="1"/>
    <col min="11778" max="11778" width="35.296875" style="6" bestFit="1" customWidth="1"/>
    <col min="11779" max="11779" width="22" style="6" bestFit="1" customWidth="1"/>
    <col min="11780" max="11780" width="9" style="6" bestFit="1" customWidth="1"/>
    <col min="11781" max="11781" width="6.796875" style="6" bestFit="1" customWidth="1"/>
    <col min="11782" max="11782" width="9.3984375" style="6" bestFit="1" customWidth="1"/>
    <col min="11783" max="11783" width="7.796875" style="6"/>
    <col min="11784" max="11784" width="8.09765625" style="6" bestFit="1" customWidth="1"/>
    <col min="11785" max="11785" width="7.796875" style="6"/>
    <col min="11786" max="11786" width="8.796875" style="6" bestFit="1" customWidth="1"/>
    <col min="11787" max="11787" width="7.796875" style="6"/>
    <col min="11788" max="11788" width="7.296875" style="6" bestFit="1" customWidth="1"/>
    <col min="11789" max="11789" width="7.796875" style="6"/>
    <col min="11790" max="11790" width="9.296875" style="6" bestFit="1" customWidth="1"/>
    <col min="11791" max="11791" width="6.796875" style="6" bestFit="1" customWidth="1"/>
    <col min="11792" max="11792" width="2" style="6" bestFit="1" customWidth="1"/>
    <col min="11793" max="11793" width="5.796875" style="6" customWidth="1"/>
    <col min="11794" max="11794" width="8.3984375" style="6" bestFit="1" customWidth="1"/>
    <col min="11795" max="11795" width="9.09765625" style="6" bestFit="1" customWidth="1"/>
    <col min="11796" max="12032" width="7.796875" style="6"/>
    <col min="12033" max="12033" width="7" style="6" bestFit="1" customWidth="1"/>
    <col min="12034" max="12034" width="35.296875" style="6" bestFit="1" customWidth="1"/>
    <col min="12035" max="12035" width="22" style="6" bestFit="1" customWidth="1"/>
    <col min="12036" max="12036" width="9" style="6" bestFit="1" customWidth="1"/>
    <col min="12037" max="12037" width="6.796875" style="6" bestFit="1" customWidth="1"/>
    <col min="12038" max="12038" width="9.3984375" style="6" bestFit="1" customWidth="1"/>
    <col min="12039" max="12039" width="7.796875" style="6"/>
    <col min="12040" max="12040" width="8.09765625" style="6" bestFit="1" customWidth="1"/>
    <col min="12041" max="12041" width="7.796875" style="6"/>
    <col min="12042" max="12042" width="8.796875" style="6" bestFit="1" customWidth="1"/>
    <col min="12043" max="12043" width="7.796875" style="6"/>
    <col min="12044" max="12044" width="7.296875" style="6" bestFit="1" customWidth="1"/>
    <col min="12045" max="12045" width="7.796875" style="6"/>
    <col min="12046" max="12046" width="9.296875" style="6" bestFit="1" customWidth="1"/>
    <col min="12047" max="12047" width="6.796875" style="6" bestFit="1" customWidth="1"/>
    <col min="12048" max="12048" width="2" style="6" bestFit="1" customWidth="1"/>
    <col min="12049" max="12049" width="5.796875" style="6" customWidth="1"/>
    <col min="12050" max="12050" width="8.3984375" style="6" bestFit="1" customWidth="1"/>
    <col min="12051" max="12051" width="9.09765625" style="6" bestFit="1" customWidth="1"/>
    <col min="12052" max="12288" width="7.796875" style="6"/>
    <col min="12289" max="12289" width="7" style="6" bestFit="1" customWidth="1"/>
    <col min="12290" max="12290" width="35.296875" style="6" bestFit="1" customWidth="1"/>
    <col min="12291" max="12291" width="22" style="6" bestFit="1" customWidth="1"/>
    <col min="12292" max="12292" width="9" style="6" bestFit="1" customWidth="1"/>
    <col min="12293" max="12293" width="6.796875" style="6" bestFit="1" customWidth="1"/>
    <col min="12294" max="12294" width="9.3984375" style="6" bestFit="1" customWidth="1"/>
    <col min="12295" max="12295" width="7.796875" style="6"/>
    <col min="12296" max="12296" width="8.09765625" style="6" bestFit="1" customWidth="1"/>
    <col min="12297" max="12297" width="7.796875" style="6"/>
    <col min="12298" max="12298" width="8.796875" style="6" bestFit="1" customWidth="1"/>
    <col min="12299" max="12299" width="7.796875" style="6"/>
    <col min="12300" max="12300" width="7.296875" style="6" bestFit="1" customWidth="1"/>
    <col min="12301" max="12301" width="7.796875" style="6"/>
    <col min="12302" max="12302" width="9.296875" style="6" bestFit="1" customWidth="1"/>
    <col min="12303" max="12303" width="6.796875" style="6" bestFit="1" customWidth="1"/>
    <col min="12304" max="12304" width="2" style="6" bestFit="1" customWidth="1"/>
    <col min="12305" max="12305" width="5.796875" style="6" customWidth="1"/>
    <col min="12306" max="12306" width="8.3984375" style="6" bestFit="1" customWidth="1"/>
    <col min="12307" max="12307" width="9.09765625" style="6" bestFit="1" customWidth="1"/>
    <col min="12308" max="12544" width="7.796875" style="6"/>
    <col min="12545" max="12545" width="7" style="6" bestFit="1" customWidth="1"/>
    <col min="12546" max="12546" width="35.296875" style="6" bestFit="1" customWidth="1"/>
    <col min="12547" max="12547" width="22" style="6" bestFit="1" customWidth="1"/>
    <col min="12548" max="12548" width="9" style="6" bestFit="1" customWidth="1"/>
    <col min="12549" max="12549" width="6.796875" style="6" bestFit="1" customWidth="1"/>
    <col min="12550" max="12550" width="9.3984375" style="6" bestFit="1" customWidth="1"/>
    <col min="12551" max="12551" width="7.796875" style="6"/>
    <col min="12552" max="12552" width="8.09765625" style="6" bestFit="1" customWidth="1"/>
    <col min="12553" max="12553" width="7.796875" style="6"/>
    <col min="12554" max="12554" width="8.796875" style="6" bestFit="1" customWidth="1"/>
    <col min="12555" max="12555" width="7.796875" style="6"/>
    <col min="12556" max="12556" width="7.296875" style="6" bestFit="1" customWidth="1"/>
    <col min="12557" max="12557" width="7.796875" style="6"/>
    <col min="12558" max="12558" width="9.296875" style="6" bestFit="1" customWidth="1"/>
    <col min="12559" max="12559" width="6.796875" style="6" bestFit="1" customWidth="1"/>
    <col min="12560" max="12560" width="2" style="6" bestFit="1" customWidth="1"/>
    <col min="12561" max="12561" width="5.796875" style="6" customWidth="1"/>
    <col min="12562" max="12562" width="8.3984375" style="6" bestFit="1" customWidth="1"/>
    <col min="12563" max="12563" width="9.09765625" style="6" bestFit="1" customWidth="1"/>
    <col min="12564" max="12800" width="7.796875" style="6"/>
    <col min="12801" max="12801" width="7" style="6" bestFit="1" customWidth="1"/>
    <col min="12802" max="12802" width="35.296875" style="6" bestFit="1" customWidth="1"/>
    <col min="12803" max="12803" width="22" style="6" bestFit="1" customWidth="1"/>
    <col min="12804" max="12804" width="9" style="6" bestFit="1" customWidth="1"/>
    <col min="12805" max="12805" width="6.796875" style="6" bestFit="1" customWidth="1"/>
    <col min="12806" max="12806" width="9.3984375" style="6" bestFit="1" customWidth="1"/>
    <col min="12807" max="12807" width="7.796875" style="6"/>
    <col min="12808" max="12808" width="8.09765625" style="6" bestFit="1" customWidth="1"/>
    <col min="12809" max="12809" width="7.796875" style="6"/>
    <col min="12810" max="12810" width="8.796875" style="6" bestFit="1" customWidth="1"/>
    <col min="12811" max="12811" width="7.796875" style="6"/>
    <col min="12812" max="12812" width="7.296875" style="6" bestFit="1" customWidth="1"/>
    <col min="12813" max="12813" width="7.796875" style="6"/>
    <col min="12814" max="12814" width="9.296875" style="6" bestFit="1" customWidth="1"/>
    <col min="12815" max="12815" width="6.796875" style="6" bestFit="1" customWidth="1"/>
    <col min="12816" max="12816" width="2" style="6" bestFit="1" customWidth="1"/>
    <col min="12817" max="12817" width="5.796875" style="6" customWidth="1"/>
    <col min="12818" max="12818" width="8.3984375" style="6" bestFit="1" customWidth="1"/>
    <col min="12819" max="12819" width="9.09765625" style="6" bestFit="1" customWidth="1"/>
    <col min="12820" max="13056" width="7.796875" style="6"/>
    <col min="13057" max="13057" width="7" style="6" bestFit="1" customWidth="1"/>
    <col min="13058" max="13058" width="35.296875" style="6" bestFit="1" customWidth="1"/>
    <col min="13059" max="13059" width="22" style="6" bestFit="1" customWidth="1"/>
    <col min="13060" max="13060" width="9" style="6" bestFit="1" customWidth="1"/>
    <col min="13061" max="13061" width="6.796875" style="6" bestFit="1" customWidth="1"/>
    <col min="13062" max="13062" width="9.3984375" style="6" bestFit="1" customWidth="1"/>
    <col min="13063" max="13063" width="7.796875" style="6"/>
    <col min="13064" max="13064" width="8.09765625" style="6" bestFit="1" customWidth="1"/>
    <col min="13065" max="13065" width="7.796875" style="6"/>
    <col min="13066" max="13066" width="8.796875" style="6" bestFit="1" customWidth="1"/>
    <col min="13067" max="13067" width="7.796875" style="6"/>
    <col min="13068" max="13068" width="7.296875" style="6" bestFit="1" customWidth="1"/>
    <col min="13069" max="13069" width="7.796875" style="6"/>
    <col min="13070" max="13070" width="9.296875" style="6" bestFit="1" customWidth="1"/>
    <col min="13071" max="13071" width="6.796875" style="6" bestFit="1" customWidth="1"/>
    <col min="13072" max="13072" width="2" style="6" bestFit="1" customWidth="1"/>
    <col min="13073" max="13073" width="5.796875" style="6" customWidth="1"/>
    <col min="13074" max="13074" width="8.3984375" style="6" bestFit="1" customWidth="1"/>
    <col min="13075" max="13075" width="9.09765625" style="6" bestFit="1" customWidth="1"/>
    <col min="13076" max="13312" width="7.796875" style="6"/>
    <col min="13313" max="13313" width="7" style="6" bestFit="1" customWidth="1"/>
    <col min="13314" max="13314" width="35.296875" style="6" bestFit="1" customWidth="1"/>
    <col min="13315" max="13315" width="22" style="6" bestFit="1" customWidth="1"/>
    <col min="13316" max="13316" width="9" style="6" bestFit="1" customWidth="1"/>
    <col min="13317" max="13317" width="6.796875" style="6" bestFit="1" customWidth="1"/>
    <col min="13318" max="13318" width="9.3984375" style="6" bestFit="1" customWidth="1"/>
    <col min="13319" max="13319" width="7.796875" style="6"/>
    <col min="13320" max="13320" width="8.09765625" style="6" bestFit="1" customWidth="1"/>
    <col min="13321" max="13321" width="7.796875" style="6"/>
    <col min="13322" max="13322" width="8.796875" style="6" bestFit="1" customWidth="1"/>
    <col min="13323" max="13323" width="7.796875" style="6"/>
    <col min="13324" max="13324" width="7.296875" style="6" bestFit="1" customWidth="1"/>
    <col min="13325" max="13325" width="7.796875" style="6"/>
    <col min="13326" max="13326" width="9.296875" style="6" bestFit="1" customWidth="1"/>
    <col min="13327" max="13327" width="6.796875" style="6" bestFit="1" customWidth="1"/>
    <col min="13328" max="13328" width="2" style="6" bestFit="1" customWidth="1"/>
    <col min="13329" max="13329" width="5.796875" style="6" customWidth="1"/>
    <col min="13330" max="13330" width="8.3984375" style="6" bestFit="1" customWidth="1"/>
    <col min="13331" max="13331" width="9.09765625" style="6" bestFit="1" customWidth="1"/>
    <col min="13332" max="13568" width="7.796875" style="6"/>
    <col min="13569" max="13569" width="7" style="6" bestFit="1" customWidth="1"/>
    <col min="13570" max="13570" width="35.296875" style="6" bestFit="1" customWidth="1"/>
    <col min="13571" max="13571" width="22" style="6" bestFit="1" customWidth="1"/>
    <col min="13572" max="13572" width="9" style="6" bestFit="1" customWidth="1"/>
    <col min="13573" max="13573" width="6.796875" style="6" bestFit="1" customWidth="1"/>
    <col min="13574" max="13574" width="9.3984375" style="6" bestFit="1" customWidth="1"/>
    <col min="13575" max="13575" width="7.796875" style="6"/>
    <col min="13576" max="13576" width="8.09765625" style="6" bestFit="1" customWidth="1"/>
    <col min="13577" max="13577" width="7.796875" style="6"/>
    <col min="13578" max="13578" width="8.796875" style="6" bestFit="1" customWidth="1"/>
    <col min="13579" max="13579" width="7.796875" style="6"/>
    <col min="13580" max="13580" width="7.296875" style="6" bestFit="1" customWidth="1"/>
    <col min="13581" max="13581" width="7.796875" style="6"/>
    <col min="13582" max="13582" width="9.296875" style="6" bestFit="1" customWidth="1"/>
    <col min="13583" max="13583" width="6.796875" style="6" bestFit="1" customWidth="1"/>
    <col min="13584" max="13584" width="2" style="6" bestFit="1" customWidth="1"/>
    <col min="13585" max="13585" width="5.796875" style="6" customWidth="1"/>
    <col min="13586" max="13586" width="8.3984375" style="6" bestFit="1" customWidth="1"/>
    <col min="13587" max="13587" width="9.09765625" style="6" bestFit="1" customWidth="1"/>
    <col min="13588" max="13824" width="7.796875" style="6"/>
    <col min="13825" max="13825" width="7" style="6" bestFit="1" customWidth="1"/>
    <col min="13826" max="13826" width="35.296875" style="6" bestFit="1" customWidth="1"/>
    <col min="13827" max="13827" width="22" style="6" bestFit="1" customWidth="1"/>
    <col min="13828" max="13828" width="9" style="6" bestFit="1" customWidth="1"/>
    <col min="13829" max="13829" width="6.796875" style="6" bestFit="1" customWidth="1"/>
    <col min="13830" max="13830" width="9.3984375" style="6" bestFit="1" customWidth="1"/>
    <col min="13831" max="13831" width="7.796875" style="6"/>
    <col min="13832" max="13832" width="8.09765625" style="6" bestFit="1" customWidth="1"/>
    <col min="13833" max="13833" width="7.796875" style="6"/>
    <col min="13834" max="13834" width="8.796875" style="6" bestFit="1" customWidth="1"/>
    <col min="13835" max="13835" width="7.796875" style="6"/>
    <col min="13836" max="13836" width="7.296875" style="6" bestFit="1" customWidth="1"/>
    <col min="13837" max="13837" width="7.796875" style="6"/>
    <col min="13838" max="13838" width="9.296875" style="6" bestFit="1" customWidth="1"/>
    <col min="13839" max="13839" width="6.796875" style="6" bestFit="1" customWidth="1"/>
    <col min="13840" max="13840" width="2" style="6" bestFit="1" customWidth="1"/>
    <col min="13841" max="13841" width="5.796875" style="6" customWidth="1"/>
    <col min="13842" max="13842" width="8.3984375" style="6" bestFit="1" customWidth="1"/>
    <col min="13843" max="13843" width="9.09765625" style="6" bestFit="1" customWidth="1"/>
    <col min="13844" max="14080" width="7.796875" style="6"/>
    <col min="14081" max="14081" width="7" style="6" bestFit="1" customWidth="1"/>
    <col min="14082" max="14082" width="35.296875" style="6" bestFit="1" customWidth="1"/>
    <col min="14083" max="14083" width="22" style="6" bestFit="1" customWidth="1"/>
    <col min="14084" max="14084" width="9" style="6" bestFit="1" customWidth="1"/>
    <col min="14085" max="14085" width="6.796875" style="6" bestFit="1" customWidth="1"/>
    <col min="14086" max="14086" width="9.3984375" style="6" bestFit="1" customWidth="1"/>
    <col min="14087" max="14087" width="7.796875" style="6"/>
    <col min="14088" max="14088" width="8.09765625" style="6" bestFit="1" customWidth="1"/>
    <col min="14089" max="14089" width="7.796875" style="6"/>
    <col min="14090" max="14090" width="8.796875" style="6" bestFit="1" customWidth="1"/>
    <col min="14091" max="14091" width="7.796875" style="6"/>
    <col min="14092" max="14092" width="7.296875" style="6" bestFit="1" customWidth="1"/>
    <col min="14093" max="14093" width="7.796875" style="6"/>
    <col min="14094" max="14094" width="9.296875" style="6" bestFit="1" customWidth="1"/>
    <col min="14095" max="14095" width="6.796875" style="6" bestFit="1" customWidth="1"/>
    <col min="14096" max="14096" width="2" style="6" bestFit="1" customWidth="1"/>
    <col min="14097" max="14097" width="5.796875" style="6" customWidth="1"/>
    <col min="14098" max="14098" width="8.3984375" style="6" bestFit="1" customWidth="1"/>
    <col min="14099" max="14099" width="9.09765625" style="6" bestFit="1" customWidth="1"/>
    <col min="14100" max="14336" width="7.796875" style="6"/>
    <col min="14337" max="14337" width="7" style="6" bestFit="1" customWidth="1"/>
    <col min="14338" max="14338" width="35.296875" style="6" bestFit="1" customWidth="1"/>
    <col min="14339" max="14339" width="22" style="6" bestFit="1" customWidth="1"/>
    <col min="14340" max="14340" width="9" style="6" bestFit="1" customWidth="1"/>
    <col min="14341" max="14341" width="6.796875" style="6" bestFit="1" customWidth="1"/>
    <col min="14342" max="14342" width="9.3984375" style="6" bestFit="1" customWidth="1"/>
    <col min="14343" max="14343" width="7.796875" style="6"/>
    <col min="14344" max="14344" width="8.09765625" style="6" bestFit="1" customWidth="1"/>
    <col min="14345" max="14345" width="7.796875" style="6"/>
    <col min="14346" max="14346" width="8.796875" style="6" bestFit="1" customWidth="1"/>
    <col min="14347" max="14347" width="7.796875" style="6"/>
    <col min="14348" max="14348" width="7.296875" style="6" bestFit="1" customWidth="1"/>
    <col min="14349" max="14349" width="7.796875" style="6"/>
    <col min="14350" max="14350" width="9.296875" style="6" bestFit="1" customWidth="1"/>
    <col min="14351" max="14351" width="6.796875" style="6" bestFit="1" customWidth="1"/>
    <col min="14352" max="14352" width="2" style="6" bestFit="1" customWidth="1"/>
    <col min="14353" max="14353" width="5.796875" style="6" customWidth="1"/>
    <col min="14354" max="14354" width="8.3984375" style="6" bestFit="1" customWidth="1"/>
    <col min="14355" max="14355" width="9.09765625" style="6" bestFit="1" customWidth="1"/>
    <col min="14356" max="14592" width="7.796875" style="6"/>
    <col min="14593" max="14593" width="7" style="6" bestFit="1" customWidth="1"/>
    <col min="14594" max="14594" width="35.296875" style="6" bestFit="1" customWidth="1"/>
    <col min="14595" max="14595" width="22" style="6" bestFit="1" customWidth="1"/>
    <col min="14596" max="14596" width="9" style="6" bestFit="1" customWidth="1"/>
    <col min="14597" max="14597" width="6.796875" style="6" bestFit="1" customWidth="1"/>
    <col min="14598" max="14598" width="9.3984375" style="6" bestFit="1" customWidth="1"/>
    <col min="14599" max="14599" width="7.796875" style="6"/>
    <col min="14600" max="14600" width="8.09765625" style="6" bestFit="1" customWidth="1"/>
    <col min="14601" max="14601" width="7.796875" style="6"/>
    <col min="14602" max="14602" width="8.796875" style="6" bestFit="1" customWidth="1"/>
    <col min="14603" max="14603" width="7.796875" style="6"/>
    <col min="14604" max="14604" width="7.296875" style="6" bestFit="1" customWidth="1"/>
    <col min="14605" max="14605" width="7.796875" style="6"/>
    <col min="14606" max="14606" width="9.296875" style="6" bestFit="1" customWidth="1"/>
    <col min="14607" max="14607" width="6.796875" style="6" bestFit="1" customWidth="1"/>
    <col min="14608" max="14608" width="2" style="6" bestFit="1" customWidth="1"/>
    <col min="14609" max="14609" width="5.796875" style="6" customWidth="1"/>
    <col min="14610" max="14610" width="8.3984375" style="6" bestFit="1" customWidth="1"/>
    <col min="14611" max="14611" width="9.09765625" style="6" bestFit="1" customWidth="1"/>
    <col min="14612" max="14848" width="7.796875" style="6"/>
    <col min="14849" max="14849" width="7" style="6" bestFit="1" customWidth="1"/>
    <col min="14850" max="14850" width="35.296875" style="6" bestFit="1" customWidth="1"/>
    <col min="14851" max="14851" width="22" style="6" bestFit="1" customWidth="1"/>
    <col min="14852" max="14852" width="9" style="6" bestFit="1" customWidth="1"/>
    <col min="14853" max="14853" width="6.796875" style="6" bestFit="1" customWidth="1"/>
    <col min="14854" max="14854" width="9.3984375" style="6" bestFit="1" customWidth="1"/>
    <col min="14855" max="14855" width="7.796875" style="6"/>
    <col min="14856" max="14856" width="8.09765625" style="6" bestFit="1" customWidth="1"/>
    <col min="14857" max="14857" width="7.796875" style="6"/>
    <col min="14858" max="14858" width="8.796875" style="6" bestFit="1" customWidth="1"/>
    <col min="14859" max="14859" width="7.796875" style="6"/>
    <col min="14860" max="14860" width="7.296875" style="6" bestFit="1" customWidth="1"/>
    <col min="14861" max="14861" width="7.796875" style="6"/>
    <col min="14862" max="14862" width="9.296875" style="6" bestFit="1" customWidth="1"/>
    <col min="14863" max="14863" width="6.796875" style="6" bestFit="1" customWidth="1"/>
    <col min="14864" max="14864" width="2" style="6" bestFit="1" customWidth="1"/>
    <col min="14865" max="14865" width="5.796875" style="6" customWidth="1"/>
    <col min="14866" max="14866" width="8.3984375" style="6" bestFit="1" customWidth="1"/>
    <col min="14867" max="14867" width="9.09765625" style="6" bestFit="1" customWidth="1"/>
    <col min="14868" max="15104" width="7.796875" style="6"/>
    <col min="15105" max="15105" width="7" style="6" bestFit="1" customWidth="1"/>
    <col min="15106" max="15106" width="35.296875" style="6" bestFit="1" customWidth="1"/>
    <col min="15107" max="15107" width="22" style="6" bestFit="1" customWidth="1"/>
    <col min="15108" max="15108" width="9" style="6" bestFit="1" customWidth="1"/>
    <col min="15109" max="15109" width="6.796875" style="6" bestFit="1" customWidth="1"/>
    <col min="15110" max="15110" width="9.3984375" style="6" bestFit="1" customWidth="1"/>
    <col min="15111" max="15111" width="7.796875" style="6"/>
    <col min="15112" max="15112" width="8.09765625" style="6" bestFit="1" customWidth="1"/>
    <col min="15113" max="15113" width="7.796875" style="6"/>
    <col min="15114" max="15114" width="8.796875" style="6" bestFit="1" customWidth="1"/>
    <col min="15115" max="15115" width="7.796875" style="6"/>
    <col min="15116" max="15116" width="7.296875" style="6" bestFit="1" customWidth="1"/>
    <col min="15117" max="15117" width="7.796875" style="6"/>
    <col min="15118" max="15118" width="9.296875" style="6" bestFit="1" customWidth="1"/>
    <col min="15119" max="15119" width="6.796875" style="6" bestFit="1" customWidth="1"/>
    <col min="15120" max="15120" width="2" style="6" bestFit="1" customWidth="1"/>
    <col min="15121" max="15121" width="5.796875" style="6" customWidth="1"/>
    <col min="15122" max="15122" width="8.3984375" style="6" bestFit="1" customWidth="1"/>
    <col min="15123" max="15123" width="9.09765625" style="6" bestFit="1" customWidth="1"/>
    <col min="15124" max="15360" width="7.796875" style="6"/>
    <col min="15361" max="15361" width="7" style="6" bestFit="1" customWidth="1"/>
    <col min="15362" max="15362" width="35.296875" style="6" bestFit="1" customWidth="1"/>
    <col min="15363" max="15363" width="22" style="6" bestFit="1" customWidth="1"/>
    <col min="15364" max="15364" width="9" style="6" bestFit="1" customWidth="1"/>
    <col min="15365" max="15365" width="6.796875" style="6" bestFit="1" customWidth="1"/>
    <col min="15366" max="15366" width="9.3984375" style="6" bestFit="1" customWidth="1"/>
    <col min="15367" max="15367" width="7.796875" style="6"/>
    <col min="15368" max="15368" width="8.09765625" style="6" bestFit="1" customWidth="1"/>
    <col min="15369" max="15369" width="7.796875" style="6"/>
    <col min="15370" max="15370" width="8.796875" style="6" bestFit="1" customWidth="1"/>
    <col min="15371" max="15371" width="7.796875" style="6"/>
    <col min="15372" max="15372" width="7.296875" style="6" bestFit="1" customWidth="1"/>
    <col min="15373" max="15373" width="7.796875" style="6"/>
    <col min="15374" max="15374" width="9.296875" style="6" bestFit="1" customWidth="1"/>
    <col min="15375" max="15375" width="6.796875" style="6" bestFit="1" customWidth="1"/>
    <col min="15376" max="15376" width="2" style="6" bestFit="1" customWidth="1"/>
    <col min="15377" max="15377" width="5.796875" style="6" customWidth="1"/>
    <col min="15378" max="15378" width="8.3984375" style="6" bestFit="1" customWidth="1"/>
    <col min="15379" max="15379" width="9.09765625" style="6" bestFit="1" customWidth="1"/>
    <col min="15380" max="15616" width="7.796875" style="6"/>
    <col min="15617" max="15617" width="7" style="6" bestFit="1" customWidth="1"/>
    <col min="15618" max="15618" width="35.296875" style="6" bestFit="1" customWidth="1"/>
    <col min="15619" max="15619" width="22" style="6" bestFit="1" customWidth="1"/>
    <col min="15620" max="15620" width="9" style="6" bestFit="1" customWidth="1"/>
    <col min="15621" max="15621" width="6.796875" style="6" bestFit="1" customWidth="1"/>
    <col min="15622" max="15622" width="9.3984375" style="6" bestFit="1" customWidth="1"/>
    <col min="15623" max="15623" width="7.796875" style="6"/>
    <col min="15624" max="15624" width="8.09765625" style="6" bestFit="1" customWidth="1"/>
    <col min="15625" max="15625" width="7.796875" style="6"/>
    <col min="15626" max="15626" width="8.796875" style="6" bestFit="1" customWidth="1"/>
    <col min="15627" max="15627" width="7.796875" style="6"/>
    <col min="15628" max="15628" width="7.296875" style="6" bestFit="1" customWidth="1"/>
    <col min="15629" max="15629" width="7.796875" style="6"/>
    <col min="15630" max="15630" width="9.296875" style="6" bestFit="1" customWidth="1"/>
    <col min="15631" max="15631" width="6.796875" style="6" bestFit="1" customWidth="1"/>
    <col min="15632" max="15632" width="2" style="6" bestFit="1" customWidth="1"/>
    <col min="15633" max="15633" width="5.796875" style="6" customWidth="1"/>
    <col min="15634" max="15634" width="8.3984375" style="6" bestFit="1" customWidth="1"/>
    <col min="15635" max="15635" width="9.09765625" style="6" bestFit="1" customWidth="1"/>
    <col min="15636" max="15872" width="7.796875" style="6"/>
    <col min="15873" max="15873" width="7" style="6" bestFit="1" customWidth="1"/>
    <col min="15874" max="15874" width="35.296875" style="6" bestFit="1" customWidth="1"/>
    <col min="15875" max="15875" width="22" style="6" bestFit="1" customWidth="1"/>
    <col min="15876" max="15876" width="9" style="6" bestFit="1" customWidth="1"/>
    <col min="15877" max="15877" width="6.796875" style="6" bestFit="1" customWidth="1"/>
    <col min="15878" max="15878" width="9.3984375" style="6" bestFit="1" customWidth="1"/>
    <col min="15879" max="15879" width="7.796875" style="6"/>
    <col min="15880" max="15880" width="8.09765625" style="6" bestFit="1" customWidth="1"/>
    <col min="15881" max="15881" width="7.796875" style="6"/>
    <col min="15882" max="15882" width="8.796875" style="6" bestFit="1" customWidth="1"/>
    <col min="15883" max="15883" width="7.796875" style="6"/>
    <col min="15884" max="15884" width="7.296875" style="6" bestFit="1" customWidth="1"/>
    <col min="15885" max="15885" width="7.796875" style="6"/>
    <col min="15886" max="15886" width="9.296875" style="6" bestFit="1" customWidth="1"/>
    <col min="15887" max="15887" width="6.796875" style="6" bestFit="1" customWidth="1"/>
    <col min="15888" max="15888" width="2" style="6" bestFit="1" customWidth="1"/>
    <col min="15889" max="15889" width="5.796875" style="6" customWidth="1"/>
    <col min="15890" max="15890" width="8.3984375" style="6" bestFit="1" customWidth="1"/>
    <col min="15891" max="15891" width="9.09765625" style="6" bestFit="1" customWidth="1"/>
    <col min="15892" max="16128" width="7.796875" style="6"/>
    <col min="16129" max="16129" width="7" style="6" bestFit="1" customWidth="1"/>
    <col min="16130" max="16130" width="35.296875" style="6" bestFit="1" customWidth="1"/>
    <col min="16131" max="16131" width="22" style="6" bestFit="1" customWidth="1"/>
    <col min="16132" max="16132" width="9" style="6" bestFit="1" customWidth="1"/>
    <col min="16133" max="16133" width="6.796875" style="6" bestFit="1" customWidth="1"/>
    <col min="16134" max="16134" width="9.3984375" style="6" bestFit="1" customWidth="1"/>
    <col min="16135" max="16135" width="7.796875" style="6"/>
    <col min="16136" max="16136" width="8.09765625" style="6" bestFit="1" customWidth="1"/>
    <col min="16137" max="16137" width="7.796875" style="6"/>
    <col min="16138" max="16138" width="8.796875" style="6" bestFit="1" customWidth="1"/>
    <col min="16139" max="16139" width="7.796875" style="6"/>
    <col min="16140" max="16140" width="7.296875" style="6" bestFit="1" customWidth="1"/>
    <col min="16141" max="16141" width="7.796875" style="6"/>
    <col min="16142" max="16142" width="9.296875" style="6" bestFit="1" customWidth="1"/>
    <col min="16143" max="16143" width="6.796875" style="6" bestFit="1" customWidth="1"/>
    <col min="16144" max="16144" width="2" style="6" bestFit="1" customWidth="1"/>
    <col min="16145" max="16145" width="5.796875" style="6" customWidth="1"/>
    <col min="16146" max="16146" width="8.3984375" style="6" bestFit="1" customWidth="1"/>
    <col min="16147" max="16147" width="9.09765625" style="6" bestFit="1" customWidth="1"/>
    <col min="16148" max="16384" width="7.796875" style="6"/>
  </cols>
  <sheetData>
    <row r="1" spans="1:18" s="15" customFormat="1" x14ac:dyDescent="0.35">
      <c r="A1" s="27" t="s">
        <v>276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R1" s="30"/>
    </row>
    <row r="2" spans="1:18" s="15" customFormat="1" x14ac:dyDescent="0.35">
      <c r="A2" s="27" t="s">
        <v>257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R2" s="30"/>
    </row>
    <row r="3" spans="1:18" s="15" customFormat="1" x14ac:dyDescent="0.35">
      <c r="D3" s="31"/>
      <c r="F3" s="31"/>
      <c r="H3" s="31"/>
      <c r="J3" s="31"/>
      <c r="R3" s="30"/>
    </row>
    <row r="4" spans="1:18" s="15" customFormat="1" x14ac:dyDescent="0.35">
      <c r="B4" s="15" t="s">
        <v>0</v>
      </c>
      <c r="C4" s="15" t="s">
        <v>1</v>
      </c>
      <c r="D4" s="31" t="s">
        <v>2</v>
      </c>
      <c r="E4" s="15" t="s">
        <v>3</v>
      </c>
      <c r="F4" s="31" t="s">
        <v>4</v>
      </c>
      <c r="G4" s="15" t="s">
        <v>3</v>
      </c>
      <c r="H4" s="31" t="s">
        <v>5</v>
      </c>
      <c r="I4" s="15" t="s">
        <v>3</v>
      </c>
      <c r="J4" s="31" t="s">
        <v>6</v>
      </c>
      <c r="K4" s="15" t="s">
        <v>3</v>
      </c>
      <c r="L4" s="31" t="s">
        <v>7</v>
      </c>
      <c r="M4" s="15" t="s">
        <v>3</v>
      </c>
      <c r="N4" s="15" t="s">
        <v>8</v>
      </c>
      <c r="O4" s="15" t="s">
        <v>3</v>
      </c>
      <c r="P4" s="31"/>
      <c r="Q4" s="31"/>
      <c r="R4" s="30"/>
    </row>
    <row r="5" spans="1:18" x14ac:dyDescent="0.35">
      <c r="L5" s="16"/>
      <c r="P5" s="31"/>
      <c r="Q5" s="16"/>
    </row>
    <row r="6" spans="1:18" x14ac:dyDescent="0.35">
      <c r="B6" s="15" t="s">
        <v>131</v>
      </c>
      <c r="L6" s="16"/>
      <c r="P6" s="31"/>
    </row>
    <row r="7" spans="1:18" x14ac:dyDescent="0.35">
      <c r="A7" s="6"/>
      <c r="L7" s="16"/>
    </row>
    <row r="8" spans="1:18" x14ac:dyDescent="0.35">
      <c r="A8" s="8">
        <v>27</v>
      </c>
      <c r="B8" s="9" t="s">
        <v>125</v>
      </c>
      <c r="C8" s="9" t="s">
        <v>126</v>
      </c>
      <c r="D8" s="17">
        <v>13.05</v>
      </c>
      <c r="E8" s="12">
        <f t="shared" ref="E8:E18" si="0">RANK(D8,D$8:D$18)</f>
        <v>1</v>
      </c>
      <c r="F8" s="17">
        <v>10.55</v>
      </c>
      <c r="G8" s="12">
        <f t="shared" ref="G8:G18" si="1">RANK(F8,F$8:F$18)</f>
        <v>1</v>
      </c>
      <c r="H8" s="17">
        <v>12.3</v>
      </c>
      <c r="I8" s="12">
        <f t="shared" ref="I8:I18" si="2">RANK(H8,H$8:H$18)</f>
        <v>1</v>
      </c>
      <c r="J8" s="17">
        <v>12.35</v>
      </c>
      <c r="K8" s="12">
        <f t="shared" ref="K8:K18" si="3">RANK(J8,J$8:J$18)</f>
        <v>1</v>
      </c>
      <c r="L8" s="17">
        <v>12.3</v>
      </c>
      <c r="M8" s="12">
        <f t="shared" ref="M8:M18" si="4">RANK(L8,L$8:L$18)</f>
        <v>4</v>
      </c>
      <c r="N8" s="38">
        <f t="shared" ref="N8:N18" si="5">D8+F8+H8+J8+L8</f>
        <v>60.550000000000011</v>
      </c>
      <c r="O8" s="34">
        <f t="shared" ref="O8:O18" si="6">RANK(N8,N$8:N$18)</f>
        <v>1</v>
      </c>
      <c r="P8" s="35" t="str">
        <f t="shared" ref="P8:P18" si="7">IF(N8&lt;50,"F",(IF(N8&lt;55,"P",(IF(N8&lt;60,"C","D")))))</f>
        <v>D</v>
      </c>
    </row>
    <row r="9" spans="1:18" x14ac:dyDescent="0.35">
      <c r="A9" s="8">
        <v>25</v>
      </c>
      <c r="B9" s="9" t="s">
        <v>123</v>
      </c>
      <c r="C9" s="9" t="s">
        <v>264</v>
      </c>
      <c r="D9" s="17">
        <v>12.5</v>
      </c>
      <c r="E9" s="12">
        <f t="shared" si="0"/>
        <v>10</v>
      </c>
      <c r="F9" s="17">
        <v>10.25</v>
      </c>
      <c r="G9" s="12">
        <f t="shared" si="1"/>
        <v>2</v>
      </c>
      <c r="H9" s="17">
        <v>12.1</v>
      </c>
      <c r="I9" s="12">
        <f t="shared" si="2"/>
        <v>2</v>
      </c>
      <c r="J9" s="17">
        <v>11.4</v>
      </c>
      <c r="K9" s="12">
        <f t="shared" si="3"/>
        <v>5</v>
      </c>
      <c r="L9" s="17">
        <v>13.3</v>
      </c>
      <c r="M9" s="12">
        <f t="shared" si="4"/>
        <v>1</v>
      </c>
      <c r="N9" s="38">
        <f t="shared" si="5"/>
        <v>59.55</v>
      </c>
      <c r="O9" s="34">
        <f t="shared" si="6"/>
        <v>2</v>
      </c>
      <c r="P9" s="35" t="str">
        <f t="shared" si="7"/>
        <v>C</v>
      </c>
    </row>
    <row r="10" spans="1:18" x14ac:dyDescent="0.35">
      <c r="A10" s="8">
        <v>26</v>
      </c>
      <c r="B10" s="9" t="s">
        <v>124</v>
      </c>
      <c r="C10" s="9" t="s">
        <v>264</v>
      </c>
      <c r="D10" s="17">
        <v>13</v>
      </c>
      <c r="E10" s="12">
        <f t="shared" si="0"/>
        <v>2</v>
      </c>
      <c r="F10" s="17">
        <v>10.15</v>
      </c>
      <c r="G10" s="12">
        <f t="shared" si="1"/>
        <v>4</v>
      </c>
      <c r="H10" s="17">
        <v>11.1</v>
      </c>
      <c r="I10" s="12">
        <f t="shared" si="2"/>
        <v>3</v>
      </c>
      <c r="J10" s="17">
        <v>12.1</v>
      </c>
      <c r="K10" s="12">
        <f t="shared" si="3"/>
        <v>2</v>
      </c>
      <c r="L10" s="17">
        <v>12.85</v>
      </c>
      <c r="M10" s="12">
        <f t="shared" si="4"/>
        <v>2</v>
      </c>
      <c r="N10" s="38">
        <f t="shared" si="5"/>
        <v>59.2</v>
      </c>
      <c r="O10" s="34">
        <f t="shared" si="6"/>
        <v>3</v>
      </c>
      <c r="P10" s="35" t="str">
        <f t="shared" si="7"/>
        <v>C</v>
      </c>
    </row>
    <row r="11" spans="1:18" x14ac:dyDescent="0.35">
      <c r="A11" s="8">
        <v>31</v>
      </c>
      <c r="B11" s="9" t="s">
        <v>132</v>
      </c>
      <c r="C11" s="9" t="s">
        <v>25</v>
      </c>
      <c r="D11" s="17">
        <v>13</v>
      </c>
      <c r="E11" s="12">
        <f t="shared" si="0"/>
        <v>2</v>
      </c>
      <c r="F11" s="17">
        <v>10.050000000000001</v>
      </c>
      <c r="G11" s="12">
        <f t="shared" si="1"/>
        <v>5</v>
      </c>
      <c r="H11" s="17">
        <v>11.1</v>
      </c>
      <c r="I11" s="12">
        <f t="shared" si="2"/>
        <v>3</v>
      </c>
      <c r="J11" s="17">
        <v>11.2</v>
      </c>
      <c r="K11" s="12">
        <f t="shared" si="3"/>
        <v>7</v>
      </c>
      <c r="L11" s="17">
        <v>12.15</v>
      </c>
      <c r="M11" s="12">
        <f t="shared" si="4"/>
        <v>7</v>
      </c>
      <c r="N11" s="38">
        <f t="shared" si="5"/>
        <v>57.499999999999993</v>
      </c>
      <c r="O11" s="34">
        <f t="shared" si="6"/>
        <v>4</v>
      </c>
      <c r="P11" s="35" t="str">
        <f t="shared" si="7"/>
        <v>C</v>
      </c>
    </row>
    <row r="12" spans="1:18" x14ac:dyDescent="0.35">
      <c r="A12" s="8">
        <v>33</v>
      </c>
      <c r="B12" s="9" t="s">
        <v>134</v>
      </c>
      <c r="C12" s="9" t="s">
        <v>25</v>
      </c>
      <c r="D12" s="17">
        <v>12.65</v>
      </c>
      <c r="E12" s="12">
        <f t="shared" si="0"/>
        <v>8</v>
      </c>
      <c r="F12" s="17">
        <v>10.25</v>
      </c>
      <c r="G12" s="12">
        <f t="shared" si="1"/>
        <v>2</v>
      </c>
      <c r="H12" s="17">
        <v>10</v>
      </c>
      <c r="I12" s="12">
        <f t="shared" si="2"/>
        <v>9</v>
      </c>
      <c r="J12" s="17">
        <v>11.85</v>
      </c>
      <c r="K12" s="12">
        <f t="shared" si="3"/>
        <v>3</v>
      </c>
      <c r="L12" s="17">
        <v>12.2</v>
      </c>
      <c r="M12" s="12">
        <f t="shared" si="4"/>
        <v>6</v>
      </c>
      <c r="N12" s="38">
        <f t="shared" si="5"/>
        <v>56.95</v>
      </c>
      <c r="O12" s="34">
        <f t="shared" si="6"/>
        <v>5</v>
      </c>
      <c r="P12" s="35" t="str">
        <f t="shared" si="7"/>
        <v>C</v>
      </c>
    </row>
    <row r="13" spans="1:18" x14ac:dyDescent="0.35">
      <c r="A13" s="8" t="s">
        <v>50</v>
      </c>
      <c r="B13" s="9" t="s">
        <v>130</v>
      </c>
      <c r="C13" s="9" t="s">
        <v>87</v>
      </c>
      <c r="D13" s="17">
        <v>12.7</v>
      </c>
      <c r="E13" s="12">
        <f t="shared" si="0"/>
        <v>7</v>
      </c>
      <c r="F13" s="17">
        <v>9</v>
      </c>
      <c r="G13" s="12">
        <f t="shared" si="1"/>
        <v>7</v>
      </c>
      <c r="H13" s="17">
        <v>10.55</v>
      </c>
      <c r="I13" s="12">
        <f t="shared" si="2"/>
        <v>6</v>
      </c>
      <c r="J13" s="17">
        <v>11.7</v>
      </c>
      <c r="K13" s="12">
        <f t="shared" si="3"/>
        <v>4</v>
      </c>
      <c r="L13" s="17">
        <v>12.3</v>
      </c>
      <c r="M13" s="12">
        <f t="shared" si="4"/>
        <v>4</v>
      </c>
      <c r="N13" s="38">
        <f t="shared" si="5"/>
        <v>56.25</v>
      </c>
      <c r="O13" s="34">
        <f t="shared" si="6"/>
        <v>6</v>
      </c>
      <c r="P13" s="35" t="str">
        <f t="shared" si="7"/>
        <v>C</v>
      </c>
    </row>
    <row r="14" spans="1:18" x14ac:dyDescent="0.35">
      <c r="A14" s="8">
        <v>28</v>
      </c>
      <c r="B14" s="9" t="s">
        <v>127</v>
      </c>
      <c r="C14" s="9" t="s">
        <v>126</v>
      </c>
      <c r="D14" s="17">
        <v>12.9</v>
      </c>
      <c r="E14" s="12">
        <f t="shared" si="0"/>
        <v>5</v>
      </c>
      <c r="F14" s="17">
        <v>9.75</v>
      </c>
      <c r="G14" s="12">
        <f t="shared" si="1"/>
        <v>6</v>
      </c>
      <c r="H14" s="17">
        <v>10.7</v>
      </c>
      <c r="I14" s="12">
        <f t="shared" si="2"/>
        <v>5</v>
      </c>
      <c r="J14" s="17">
        <v>11.2</v>
      </c>
      <c r="K14" s="12">
        <f t="shared" si="3"/>
        <v>7</v>
      </c>
      <c r="L14" s="17">
        <v>11.55</v>
      </c>
      <c r="M14" s="12">
        <f t="shared" si="4"/>
        <v>8</v>
      </c>
      <c r="N14" s="38">
        <f t="shared" si="5"/>
        <v>56.099999999999994</v>
      </c>
      <c r="O14" s="34">
        <f t="shared" si="6"/>
        <v>7</v>
      </c>
      <c r="P14" s="35" t="str">
        <f t="shared" si="7"/>
        <v>C</v>
      </c>
    </row>
    <row r="15" spans="1:18" x14ac:dyDescent="0.35">
      <c r="A15" s="8" t="s">
        <v>240</v>
      </c>
      <c r="B15" s="9" t="s">
        <v>137</v>
      </c>
      <c r="C15" s="9" t="s">
        <v>39</v>
      </c>
      <c r="D15" s="17">
        <v>13</v>
      </c>
      <c r="E15" s="12">
        <f t="shared" si="0"/>
        <v>2</v>
      </c>
      <c r="F15" s="17">
        <v>8.9499999999999993</v>
      </c>
      <c r="G15" s="12">
        <f t="shared" si="1"/>
        <v>8</v>
      </c>
      <c r="H15" s="17">
        <v>8.85</v>
      </c>
      <c r="I15" s="12">
        <f t="shared" si="2"/>
        <v>11</v>
      </c>
      <c r="J15" s="17">
        <v>11.35</v>
      </c>
      <c r="K15" s="12">
        <f t="shared" si="3"/>
        <v>6</v>
      </c>
      <c r="L15" s="17">
        <v>12.55</v>
      </c>
      <c r="M15" s="12">
        <f t="shared" si="4"/>
        <v>3</v>
      </c>
      <c r="N15" s="38">
        <f t="shared" si="5"/>
        <v>54.7</v>
      </c>
      <c r="O15" s="34">
        <f t="shared" si="6"/>
        <v>8</v>
      </c>
      <c r="P15" s="35" t="str">
        <f t="shared" si="7"/>
        <v>P</v>
      </c>
    </row>
    <row r="16" spans="1:18" x14ac:dyDescent="0.35">
      <c r="A16" s="8" t="s">
        <v>135</v>
      </c>
      <c r="B16" s="9" t="s">
        <v>136</v>
      </c>
      <c r="C16" s="9" t="s">
        <v>25</v>
      </c>
      <c r="D16" s="17">
        <v>12.8</v>
      </c>
      <c r="E16" s="12">
        <f t="shared" si="0"/>
        <v>6</v>
      </c>
      <c r="F16" s="17">
        <v>8.65</v>
      </c>
      <c r="G16" s="12">
        <f t="shared" si="1"/>
        <v>10</v>
      </c>
      <c r="H16" s="17">
        <v>10.4</v>
      </c>
      <c r="I16" s="12">
        <f t="shared" si="2"/>
        <v>7</v>
      </c>
      <c r="J16" s="17">
        <v>11.1</v>
      </c>
      <c r="K16" s="12">
        <f t="shared" si="3"/>
        <v>9</v>
      </c>
      <c r="L16" s="17">
        <v>10.95</v>
      </c>
      <c r="M16" s="12">
        <f t="shared" si="4"/>
        <v>10</v>
      </c>
      <c r="N16" s="38">
        <f t="shared" si="5"/>
        <v>53.900000000000006</v>
      </c>
      <c r="O16" s="34">
        <f t="shared" si="6"/>
        <v>9</v>
      </c>
      <c r="P16" s="35" t="str">
        <f t="shared" si="7"/>
        <v>P</v>
      </c>
    </row>
    <row r="17" spans="1:16" x14ac:dyDescent="0.35">
      <c r="A17" s="8">
        <v>32</v>
      </c>
      <c r="B17" s="9" t="s">
        <v>133</v>
      </c>
      <c r="C17" s="9" t="s">
        <v>25</v>
      </c>
      <c r="D17" s="17">
        <v>12.3</v>
      </c>
      <c r="E17" s="12">
        <f t="shared" si="0"/>
        <v>11</v>
      </c>
      <c r="F17" s="17">
        <v>8.5</v>
      </c>
      <c r="G17" s="12">
        <f t="shared" si="1"/>
        <v>11</v>
      </c>
      <c r="H17" s="17">
        <v>10.1</v>
      </c>
      <c r="I17" s="12">
        <f t="shared" si="2"/>
        <v>8</v>
      </c>
      <c r="J17" s="17">
        <v>10.85</v>
      </c>
      <c r="K17" s="12">
        <f t="shared" si="3"/>
        <v>10</v>
      </c>
      <c r="L17" s="17">
        <v>10.8</v>
      </c>
      <c r="M17" s="12">
        <f t="shared" si="4"/>
        <v>11</v>
      </c>
      <c r="N17" s="38">
        <f t="shared" si="5"/>
        <v>52.55</v>
      </c>
      <c r="O17" s="34">
        <f t="shared" si="6"/>
        <v>10</v>
      </c>
      <c r="P17" s="35" t="str">
        <f t="shared" si="7"/>
        <v>P</v>
      </c>
    </row>
    <row r="18" spans="1:16" x14ac:dyDescent="0.35">
      <c r="A18" s="8">
        <v>29</v>
      </c>
      <c r="B18" s="9" t="s">
        <v>128</v>
      </c>
      <c r="C18" s="9" t="s">
        <v>129</v>
      </c>
      <c r="D18" s="17">
        <v>12.55</v>
      </c>
      <c r="E18" s="12">
        <f t="shared" si="0"/>
        <v>9</v>
      </c>
      <c r="F18" s="17">
        <v>8.6999999999999993</v>
      </c>
      <c r="G18" s="12">
        <f t="shared" si="1"/>
        <v>9</v>
      </c>
      <c r="H18" s="17">
        <v>9.15</v>
      </c>
      <c r="I18" s="12">
        <f t="shared" si="2"/>
        <v>10</v>
      </c>
      <c r="J18" s="17">
        <v>9.75</v>
      </c>
      <c r="K18" s="12">
        <f t="shared" si="3"/>
        <v>11</v>
      </c>
      <c r="L18" s="17">
        <v>11.15</v>
      </c>
      <c r="M18" s="12">
        <f t="shared" si="4"/>
        <v>9</v>
      </c>
      <c r="N18" s="38">
        <f t="shared" si="5"/>
        <v>51.3</v>
      </c>
      <c r="O18" s="34">
        <f t="shared" si="6"/>
        <v>11</v>
      </c>
      <c r="P18" s="35" t="str">
        <f t="shared" si="7"/>
        <v>P</v>
      </c>
    </row>
    <row r="19" spans="1:16" x14ac:dyDescent="0.35">
      <c r="J19" s="6"/>
      <c r="L19" s="16"/>
    </row>
    <row r="20" spans="1:16" x14ac:dyDescent="0.35">
      <c r="B20" s="15" t="s">
        <v>138</v>
      </c>
      <c r="L20" s="16"/>
      <c r="P20" s="31"/>
    </row>
    <row r="21" spans="1:16" x14ac:dyDescent="0.35">
      <c r="A21" s="6"/>
      <c r="L21" s="16"/>
    </row>
    <row r="22" spans="1:16" x14ac:dyDescent="0.35">
      <c r="A22" s="8" t="s">
        <v>67</v>
      </c>
      <c r="B22" s="9" t="s">
        <v>53</v>
      </c>
      <c r="C22" s="9" t="s">
        <v>87</v>
      </c>
      <c r="D22" s="17">
        <v>12.05</v>
      </c>
      <c r="E22" s="12">
        <f t="shared" ref="E22:E32" si="8">RANK(D22,D$22:D$32)</f>
        <v>8</v>
      </c>
      <c r="F22" s="17">
        <v>12.3</v>
      </c>
      <c r="G22" s="12">
        <f t="shared" ref="G22:G32" si="9">RANK(F22,F$22:F$32)</f>
        <v>1</v>
      </c>
      <c r="H22" s="17">
        <v>11.85</v>
      </c>
      <c r="I22" s="12">
        <f t="shared" ref="I22:I32" si="10">RANK(H22,H$22:H$32)</f>
        <v>2</v>
      </c>
      <c r="J22" s="17">
        <v>10.7</v>
      </c>
      <c r="K22" s="12">
        <f t="shared" ref="K22:K32" si="11">RANK(J22,J$22:J$32)</f>
        <v>4</v>
      </c>
      <c r="L22" s="17">
        <v>12.3</v>
      </c>
      <c r="M22" s="12">
        <f t="shared" ref="M22:M32" si="12">RANK(L22,L$22:L$32)</f>
        <v>2</v>
      </c>
      <c r="N22" s="38">
        <f t="shared" ref="N22:N32" si="13">D22+F22+H22+J22+L22</f>
        <v>59.2</v>
      </c>
      <c r="O22" s="34">
        <f t="shared" ref="O22:O32" si="14">RANK(N22,N$22:N$32)</f>
        <v>1</v>
      </c>
      <c r="P22" s="35" t="str">
        <f t="shared" ref="P22:P32" si="15">IF(N22&lt;50,"F",(IF(N22&lt;55,"P",(IF(N22&lt;60,"C","D")))))</f>
        <v>C</v>
      </c>
    </row>
    <row r="23" spans="1:16" x14ac:dyDescent="0.35">
      <c r="A23" s="8">
        <v>40</v>
      </c>
      <c r="B23" s="9" t="s">
        <v>142</v>
      </c>
      <c r="C23" s="9" t="s">
        <v>264</v>
      </c>
      <c r="D23" s="17">
        <v>11.45</v>
      </c>
      <c r="E23" s="12">
        <f t="shared" si="8"/>
        <v>11</v>
      </c>
      <c r="F23" s="17">
        <v>12.15</v>
      </c>
      <c r="G23" s="12">
        <f t="shared" si="9"/>
        <v>3</v>
      </c>
      <c r="H23" s="17">
        <v>11.1</v>
      </c>
      <c r="I23" s="12">
        <f t="shared" si="10"/>
        <v>4</v>
      </c>
      <c r="J23" s="17">
        <v>10.8</v>
      </c>
      <c r="K23" s="12">
        <f t="shared" si="11"/>
        <v>3</v>
      </c>
      <c r="L23" s="17">
        <v>13.05</v>
      </c>
      <c r="M23" s="12">
        <f t="shared" si="12"/>
        <v>1</v>
      </c>
      <c r="N23" s="38">
        <f t="shared" si="13"/>
        <v>58.55</v>
      </c>
      <c r="O23" s="34">
        <f t="shared" si="14"/>
        <v>2</v>
      </c>
      <c r="P23" s="35" t="str">
        <f t="shared" si="15"/>
        <v>C</v>
      </c>
    </row>
    <row r="24" spans="1:16" x14ac:dyDescent="0.35">
      <c r="A24" s="8">
        <v>46</v>
      </c>
      <c r="B24" s="9" t="s">
        <v>148</v>
      </c>
      <c r="C24" s="9" t="s">
        <v>85</v>
      </c>
      <c r="D24" s="17">
        <v>12.8</v>
      </c>
      <c r="E24" s="12">
        <f t="shared" si="8"/>
        <v>1</v>
      </c>
      <c r="F24" s="17">
        <v>12.1</v>
      </c>
      <c r="G24" s="12">
        <f t="shared" si="9"/>
        <v>4</v>
      </c>
      <c r="H24" s="17">
        <v>11.9</v>
      </c>
      <c r="I24" s="12">
        <f t="shared" si="10"/>
        <v>1</v>
      </c>
      <c r="J24" s="17">
        <v>10.7</v>
      </c>
      <c r="K24" s="12">
        <f t="shared" si="11"/>
        <v>4</v>
      </c>
      <c r="L24" s="17">
        <v>11</v>
      </c>
      <c r="M24" s="12">
        <f t="shared" si="12"/>
        <v>9</v>
      </c>
      <c r="N24" s="38">
        <f t="shared" si="13"/>
        <v>58.5</v>
      </c>
      <c r="O24" s="34">
        <f t="shared" si="14"/>
        <v>3</v>
      </c>
      <c r="P24" s="35" t="str">
        <f t="shared" si="15"/>
        <v>C</v>
      </c>
    </row>
    <row r="25" spans="1:16" x14ac:dyDescent="0.35">
      <c r="A25" s="8">
        <v>39</v>
      </c>
      <c r="B25" s="9" t="s">
        <v>141</v>
      </c>
      <c r="C25" s="9" t="s">
        <v>265</v>
      </c>
      <c r="D25" s="17">
        <v>12.5</v>
      </c>
      <c r="E25" s="12">
        <f t="shared" si="8"/>
        <v>2</v>
      </c>
      <c r="F25" s="17">
        <v>11.75</v>
      </c>
      <c r="G25" s="12">
        <f t="shared" si="9"/>
        <v>7</v>
      </c>
      <c r="H25" s="17">
        <v>11.75</v>
      </c>
      <c r="I25" s="12">
        <f t="shared" si="10"/>
        <v>3</v>
      </c>
      <c r="J25" s="17">
        <v>10.15</v>
      </c>
      <c r="K25" s="12">
        <f t="shared" si="11"/>
        <v>8</v>
      </c>
      <c r="L25" s="17">
        <v>11.55</v>
      </c>
      <c r="M25" s="12">
        <f t="shared" si="12"/>
        <v>5</v>
      </c>
      <c r="N25" s="38">
        <f t="shared" si="13"/>
        <v>57.7</v>
      </c>
      <c r="O25" s="34">
        <f t="shared" si="14"/>
        <v>4</v>
      </c>
      <c r="P25" s="35" t="str">
        <f t="shared" si="15"/>
        <v>C</v>
      </c>
    </row>
    <row r="26" spans="1:16" x14ac:dyDescent="0.35">
      <c r="A26" s="8" t="s">
        <v>58</v>
      </c>
      <c r="B26" s="9" t="s">
        <v>55</v>
      </c>
      <c r="C26" s="9" t="s">
        <v>25</v>
      </c>
      <c r="D26" s="17">
        <v>12.1</v>
      </c>
      <c r="E26" s="12">
        <f t="shared" si="8"/>
        <v>7</v>
      </c>
      <c r="F26" s="17">
        <v>11.85</v>
      </c>
      <c r="G26" s="12">
        <f t="shared" si="9"/>
        <v>6</v>
      </c>
      <c r="H26" s="17">
        <v>10.85</v>
      </c>
      <c r="I26" s="12">
        <f t="shared" si="10"/>
        <v>5</v>
      </c>
      <c r="J26" s="17">
        <v>11.3</v>
      </c>
      <c r="K26" s="12">
        <f t="shared" si="11"/>
        <v>1</v>
      </c>
      <c r="L26" s="17">
        <v>10.85</v>
      </c>
      <c r="M26" s="12">
        <f t="shared" si="12"/>
        <v>10</v>
      </c>
      <c r="N26" s="38">
        <f t="shared" si="13"/>
        <v>56.949999999999996</v>
      </c>
      <c r="O26" s="34">
        <f t="shared" si="14"/>
        <v>5</v>
      </c>
      <c r="P26" s="35" t="str">
        <f t="shared" si="15"/>
        <v>C</v>
      </c>
    </row>
    <row r="27" spans="1:16" x14ac:dyDescent="0.35">
      <c r="A27" s="8" t="s">
        <v>62</v>
      </c>
      <c r="B27" s="9" t="s">
        <v>140</v>
      </c>
      <c r="C27" s="9" t="s">
        <v>25</v>
      </c>
      <c r="D27" s="17">
        <v>12.25</v>
      </c>
      <c r="E27" s="12">
        <f t="shared" si="8"/>
        <v>5</v>
      </c>
      <c r="F27" s="17">
        <v>12.2</v>
      </c>
      <c r="G27" s="12">
        <f t="shared" si="9"/>
        <v>2</v>
      </c>
      <c r="H27" s="17">
        <v>9.35</v>
      </c>
      <c r="I27" s="12">
        <f t="shared" si="10"/>
        <v>10</v>
      </c>
      <c r="J27" s="17">
        <v>11.15</v>
      </c>
      <c r="K27" s="12">
        <f t="shared" si="11"/>
        <v>2</v>
      </c>
      <c r="L27" s="17">
        <v>11.8</v>
      </c>
      <c r="M27" s="12">
        <f t="shared" si="12"/>
        <v>4</v>
      </c>
      <c r="N27" s="38">
        <f t="shared" si="13"/>
        <v>56.75</v>
      </c>
      <c r="O27" s="34">
        <f t="shared" si="14"/>
        <v>6</v>
      </c>
      <c r="P27" s="35" t="str">
        <f t="shared" si="15"/>
        <v>C</v>
      </c>
    </row>
    <row r="28" spans="1:16" x14ac:dyDescent="0.35">
      <c r="A28" s="8" t="s">
        <v>139</v>
      </c>
      <c r="B28" s="9" t="s">
        <v>57</v>
      </c>
      <c r="C28" s="9" t="s">
        <v>25</v>
      </c>
      <c r="D28" s="17">
        <v>12.15</v>
      </c>
      <c r="E28" s="12">
        <f t="shared" si="8"/>
        <v>6</v>
      </c>
      <c r="F28" s="17">
        <v>11.95</v>
      </c>
      <c r="G28" s="12">
        <f t="shared" si="9"/>
        <v>5</v>
      </c>
      <c r="H28" s="17">
        <v>9.9</v>
      </c>
      <c r="I28" s="12">
        <f t="shared" si="10"/>
        <v>8</v>
      </c>
      <c r="J28" s="17">
        <v>10.35</v>
      </c>
      <c r="K28" s="12">
        <f t="shared" si="11"/>
        <v>7</v>
      </c>
      <c r="L28" s="17">
        <v>11.55</v>
      </c>
      <c r="M28" s="12">
        <f t="shared" si="12"/>
        <v>5</v>
      </c>
      <c r="N28" s="38">
        <f t="shared" si="13"/>
        <v>55.900000000000006</v>
      </c>
      <c r="O28" s="34">
        <f t="shared" si="14"/>
        <v>7</v>
      </c>
      <c r="P28" s="35" t="str">
        <f t="shared" si="15"/>
        <v>C</v>
      </c>
    </row>
    <row r="29" spans="1:16" x14ac:dyDescent="0.35">
      <c r="A29" s="8" t="s">
        <v>66</v>
      </c>
      <c r="B29" s="9" t="s">
        <v>146</v>
      </c>
      <c r="C29" s="9" t="s">
        <v>30</v>
      </c>
      <c r="D29" s="17">
        <v>12.5</v>
      </c>
      <c r="E29" s="12">
        <f t="shared" si="8"/>
        <v>2</v>
      </c>
      <c r="F29" s="17">
        <v>11.55</v>
      </c>
      <c r="G29" s="12">
        <f t="shared" si="9"/>
        <v>10</v>
      </c>
      <c r="H29" s="17">
        <v>10.85</v>
      </c>
      <c r="I29" s="12">
        <f t="shared" si="10"/>
        <v>5</v>
      </c>
      <c r="J29" s="17">
        <v>9</v>
      </c>
      <c r="K29" s="12">
        <f t="shared" si="11"/>
        <v>10</v>
      </c>
      <c r="L29" s="17">
        <v>11.95</v>
      </c>
      <c r="M29" s="12">
        <f t="shared" si="12"/>
        <v>3</v>
      </c>
      <c r="N29" s="38">
        <f t="shared" si="13"/>
        <v>55.849999999999994</v>
      </c>
      <c r="O29" s="34">
        <f t="shared" si="14"/>
        <v>8</v>
      </c>
      <c r="P29" s="35" t="str">
        <f t="shared" si="15"/>
        <v>C</v>
      </c>
    </row>
    <row r="30" spans="1:16" x14ac:dyDescent="0.35">
      <c r="A30" s="8">
        <v>44</v>
      </c>
      <c r="B30" s="9" t="s">
        <v>147</v>
      </c>
      <c r="C30" s="9" t="s">
        <v>30</v>
      </c>
      <c r="D30" s="17">
        <v>12.4</v>
      </c>
      <c r="E30" s="12">
        <f t="shared" si="8"/>
        <v>4</v>
      </c>
      <c r="F30" s="17">
        <v>11.65</v>
      </c>
      <c r="G30" s="12">
        <f t="shared" si="9"/>
        <v>8</v>
      </c>
      <c r="H30" s="17">
        <v>9.5</v>
      </c>
      <c r="I30" s="12">
        <f t="shared" si="10"/>
        <v>9</v>
      </c>
      <c r="J30" s="17">
        <v>10.55</v>
      </c>
      <c r="K30" s="12">
        <f t="shared" si="11"/>
        <v>6</v>
      </c>
      <c r="L30" s="17">
        <v>11.35</v>
      </c>
      <c r="M30" s="12">
        <f t="shared" si="12"/>
        <v>8</v>
      </c>
      <c r="N30" s="38">
        <f t="shared" si="13"/>
        <v>55.449999999999996</v>
      </c>
      <c r="O30" s="34">
        <f t="shared" si="14"/>
        <v>9</v>
      </c>
      <c r="P30" s="35" t="str">
        <f t="shared" si="15"/>
        <v>C</v>
      </c>
    </row>
    <row r="31" spans="1:16" x14ac:dyDescent="0.35">
      <c r="A31" s="8">
        <v>41</v>
      </c>
      <c r="B31" s="9" t="s">
        <v>143</v>
      </c>
      <c r="C31" s="9" t="s">
        <v>144</v>
      </c>
      <c r="D31" s="17">
        <v>11.75</v>
      </c>
      <c r="E31" s="12">
        <f t="shared" si="8"/>
        <v>10</v>
      </c>
      <c r="F31" s="17">
        <v>11.6</v>
      </c>
      <c r="G31" s="12">
        <f t="shared" si="9"/>
        <v>9</v>
      </c>
      <c r="H31" s="17">
        <v>10.75</v>
      </c>
      <c r="I31" s="12">
        <f t="shared" si="10"/>
        <v>7</v>
      </c>
      <c r="J31" s="17">
        <v>10.050000000000001</v>
      </c>
      <c r="K31" s="12">
        <f t="shared" si="11"/>
        <v>9</v>
      </c>
      <c r="L31" s="17">
        <v>10.45</v>
      </c>
      <c r="M31" s="12">
        <f t="shared" si="12"/>
        <v>11</v>
      </c>
      <c r="N31" s="38">
        <f t="shared" si="13"/>
        <v>54.600000000000009</v>
      </c>
      <c r="O31" s="34">
        <f t="shared" si="14"/>
        <v>10</v>
      </c>
      <c r="P31" s="35" t="str">
        <f t="shared" si="15"/>
        <v>P</v>
      </c>
    </row>
    <row r="32" spans="1:16" x14ac:dyDescent="0.35">
      <c r="A32" s="8">
        <v>42</v>
      </c>
      <c r="B32" s="9" t="s">
        <v>145</v>
      </c>
      <c r="C32" s="9" t="s">
        <v>144</v>
      </c>
      <c r="D32" s="17">
        <v>11.95</v>
      </c>
      <c r="E32" s="12">
        <f t="shared" si="8"/>
        <v>9</v>
      </c>
      <c r="F32" s="17">
        <v>10.8</v>
      </c>
      <c r="G32" s="12">
        <f t="shared" si="9"/>
        <v>11</v>
      </c>
      <c r="H32" s="17">
        <v>7.65</v>
      </c>
      <c r="I32" s="12">
        <f t="shared" si="10"/>
        <v>11</v>
      </c>
      <c r="J32" s="17">
        <v>8.85</v>
      </c>
      <c r="K32" s="12">
        <f t="shared" si="11"/>
        <v>11</v>
      </c>
      <c r="L32" s="17">
        <v>11.45</v>
      </c>
      <c r="M32" s="12">
        <f t="shared" si="12"/>
        <v>7</v>
      </c>
      <c r="N32" s="38">
        <f t="shared" si="13"/>
        <v>50.7</v>
      </c>
      <c r="O32" s="34">
        <f t="shared" si="14"/>
        <v>11</v>
      </c>
      <c r="P32" s="35" t="str">
        <f t="shared" si="15"/>
        <v>P</v>
      </c>
    </row>
  </sheetData>
  <sortState xmlns:xlrd2="http://schemas.microsoft.com/office/spreadsheetml/2017/richdata2" ref="A22:P32">
    <sortCondition ref="O22:O32"/>
  </sortState>
  <mergeCells count="2">
    <mergeCell ref="A1:P1"/>
    <mergeCell ref="A2:P2"/>
  </mergeCells>
  <conditionalFormatting sqref="E8:E18">
    <cfRule type="cellIs" dxfId="15" priority="13" stopIfTrue="1" operator="equal">
      <formula>1</formula>
    </cfRule>
  </conditionalFormatting>
  <conditionalFormatting sqref="E22:E32">
    <cfRule type="cellIs" dxfId="14" priority="9" stopIfTrue="1" operator="equal">
      <formula>1</formula>
    </cfRule>
  </conditionalFormatting>
  <conditionalFormatting sqref="G8:G18">
    <cfRule type="cellIs" dxfId="13" priority="8" stopIfTrue="1" operator="equal">
      <formula>1</formula>
    </cfRule>
  </conditionalFormatting>
  <conditionalFormatting sqref="G22:G32">
    <cfRule type="cellIs" dxfId="12" priority="4" stopIfTrue="1" operator="equal">
      <formula>1</formula>
    </cfRule>
  </conditionalFormatting>
  <conditionalFormatting sqref="I8:I18">
    <cfRule type="cellIs" dxfId="11" priority="7" stopIfTrue="1" operator="equal">
      <formula>1</formula>
    </cfRule>
  </conditionalFormatting>
  <conditionalFormatting sqref="I22:I32">
    <cfRule type="cellIs" dxfId="10" priority="3" stopIfTrue="1" operator="equal">
      <formula>1</formula>
    </cfRule>
  </conditionalFormatting>
  <conditionalFormatting sqref="K8:K18">
    <cfRule type="cellIs" dxfId="9" priority="6" stopIfTrue="1" operator="equal">
      <formula>1</formula>
    </cfRule>
  </conditionalFormatting>
  <conditionalFormatting sqref="K22:K32">
    <cfRule type="cellIs" dxfId="8" priority="2" stopIfTrue="1" operator="equal">
      <formula>1</formula>
    </cfRule>
  </conditionalFormatting>
  <conditionalFormatting sqref="M33:M65513 M3:M21">
    <cfRule type="cellIs" dxfId="7" priority="21" stopIfTrue="1" operator="equal">
      <formula>1</formula>
    </cfRule>
    <cfRule type="cellIs" dxfId="6" priority="22" stopIfTrue="1" operator="equal">
      <formula>2</formula>
    </cfRule>
    <cfRule type="cellIs" dxfId="5" priority="23" stopIfTrue="1" operator="equal">
      <formula>3</formula>
    </cfRule>
  </conditionalFormatting>
  <conditionalFormatting sqref="M8:M18">
    <cfRule type="cellIs" dxfId="4" priority="5" stopIfTrue="1" operator="equal">
      <formula>1</formula>
    </cfRule>
  </conditionalFormatting>
  <conditionalFormatting sqref="M22:M32">
    <cfRule type="cellIs" dxfId="3" priority="1" stopIfTrue="1" operator="equal">
      <formula>1</formula>
    </cfRule>
  </conditionalFormatting>
  <conditionalFormatting sqref="O4:O18 O20:O32">
    <cfRule type="cellIs" dxfId="2" priority="17" stopIfTrue="1" operator="equal">
      <formula>1</formula>
    </cfRule>
    <cfRule type="cellIs" dxfId="1" priority="18" stopIfTrue="1" operator="equal">
      <formula>2</formula>
    </cfRule>
    <cfRule type="cellIs" dxfId="0" priority="19" stopIfTrue="1" operator="equal">
      <formula>3</formula>
    </cfRule>
  </conditionalFormatting>
  <printOptions horizontalCentered="1"/>
  <pageMargins left="0.23622047244094491" right="0.19685039370078741" top="0.6692913385826772" bottom="0.11811023622047245" header="0.11811023622047245" footer="0.118110236220472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COMPULSORY </vt:lpstr>
      <vt:lpstr>NATIONAL GRADES</vt:lpstr>
      <vt:lpstr>Challenge</vt:lpstr>
      <vt:lpstr>PRE NATIONAL GRADES</vt:lpstr>
      <vt:lpstr>Challenge!Print_Area</vt:lpstr>
      <vt:lpstr>'COMPULSORY '!Print_Area</vt:lpstr>
      <vt:lpstr>'NATIONAL GRADES'!Print_Area</vt:lpstr>
      <vt:lpstr>'PRE NATIONAL GRADES'!Print_Area</vt:lpstr>
      <vt:lpstr>'COMPULSORY '!Print_Titles</vt:lpstr>
      <vt:lpstr>'NATIONAL GRADES'!Print_Titles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gym</dc:creator>
  <cp:lastModifiedBy>Office Admin</cp:lastModifiedBy>
  <cp:lastPrinted>2023-04-03T09:21:30Z</cp:lastPrinted>
  <dcterms:created xsi:type="dcterms:W3CDTF">2021-12-03T10:27:52Z</dcterms:created>
  <dcterms:modified xsi:type="dcterms:W3CDTF">2023-04-03T09:22:30Z</dcterms:modified>
</cp:coreProperties>
</file>