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lasses/Advanced Rec-Development/"/>
    </mc:Choice>
  </mc:AlternateContent>
  <xr:revisionPtr revIDLastSave="967" documentId="8_{8801EA6B-8FB1-40F7-AAE2-4C27F10109D1}" xr6:coauthVersionLast="47" xr6:coauthVersionMax="47" xr10:uidLastSave="{5F4827BB-53EC-4B4A-8039-3380E7B9A939}"/>
  <bookViews>
    <workbookView xWindow="-110" yWindow="-110" windowWidth="19420" windowHeight="10300" xr2:uid="{D0A4105D-E268-4212-85AC-BA8D7472129B}"/>
  </bookViews>
  <sheets>
    <sheet name="R1" sheetId="1" r:id="rId1"/>
    <sheet name="R2" sheetId="2" r:id="rId2"/>
    <sheet name="R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3" l="1"/>
  <c r="K24" i="3"/>
  <c r="K25" i="3"/>
  <c r="K26" i="3"/>
  <c r="K27" i="3"/>
  <c r="K22" i="3"/>
  <c r="O25" i="3"/>
  <c r="O24" i="3"/>
  <c r="O23" i="3"/>
  <c r="O22" i="3"/>
  <c r="Q13" i="3"/>
  <c r="O7" i="3"/>
  <c r="O12" i="3"/>
  <c r="O11" i="3"/>
  <c r="O10" i="3"/>
  <c r="O9" i="3"/>
  <c r="O6" i="3"/>
  <c r="O5" i="3"/>
  <c r="O4" i="3"/>
  <c r="O30" i="2"/>
  <c r="O24" i="2"/>
  <c r="O18" i="2"/>
  <c r="O12" i="2"/>
  <c r="O29" i="2"/>
  <c r="O28" i="2"/>
  <c r="O27" i="2"/>
  <c r="O25" i="2"/>
  <c r="O23" i="2"/>
  <c r="O22" i="2"/>
  <c r="O20" i="2"/>
  <c r="O19" i="2"/>
  <c r="O17" i="2"/>
  <c r="O15" i="2"/>
  <c r="O14" i="2"/>
  <c r="O13" i="2"/>
  <c r="O7" i="2"/>
  <c r="O6" i="2"/>
  <c r="O5" i="2"/>
  <c r="O4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4" i="1"/>
  <c r="O19" i="1"/>
  <c r="O20" i="1"/>
  <c r="O22" i="1"/>
  <c r="O21" i="1"/>
  <c r="O15" i="1"/>
  <c r="O17" i="1"/>
  <c r="O16" i="1"/>
  <c r="O14" i="1"/>
  <c r="O29" i="1"/>
  <c r="O17" i="3"/>
  <c r="O16" i="3"/>
  <c r="O15" i="3"/>
  <c r="O1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2" i="3"/>
  <c r="J23" i="3"/>
  <c r="J24" i="3"/>
  <c r="J25" i="3"/>
  <c r="J26" i="3"/>
  <c r="J27" i="3"/>
  <c r="J4" i="3"/>
  <c r="J5" i="2"/>
  <c r="J6" i="2"/>
  <c r="J7" i="2"/>
  <c r="J8" i="2"/>
  <c r="J9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4" i="2"/>
  <c r="O32" i="1"/>
  <c r="O31" i="1"/>
  <c r="O30" i="1"/>
  <c r="O12" i="1"/>
  <c r="O11" i="1"/>
  <c r="O10" i="1"/>
  <c r="O9" i="1"/>
  <c r="O7" i="1"/>
  <c r="O6" i="1"/>
  <c r="O5" i="1"/>
  <c r="O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6" i="1"/>
  <c r="J22" i="1"/>
  <c r="J23" i="1"/>
  <c r="J24" i="1"/>
  <c r="J25" i="1"/>
  <c r="J29" i="1"/>
  <c r="J30" i="1"/>
  <c r="J31" i="1"/>
  <c r="J32" i="1"/>
  <c r="J33" i="1"/>
  <c r="J34" i="1"/>
  <c r="J4" i="1"/>
  <c r="O26" i="2" l="1"/>
  <c r="P26" i="2" s="1"/>
  <c r="O8" i="2"/>
  <c r="P8" i="2" s="1"/>
  <c r="Q8" i="2" s="1"/>
  <c r="O18" i="1"/>
  <c r="K33" i="1"/>
  <c r="K31" i="1"/>
  <c r="K32" i="1"/>
  <c r="K30" i="1"/>
  <c r="K34" i="1"/>
  <c r="K15" i="3"/>
  <c r="K7" i="3"/>
  <c r="K29" i="1"/>
  <c r="O18" i="3"/>
  <c r="P18" i="3" s="1"/>
  <c r="K18" i="3"/>
  <c r="K13" i="3"/>
  <c r="K19" i="3"/>
  <c r="K11" i="3"/>
  <c r="O26" i="3"/>
  <c r="P26" i="3" s="1"/>
  <c r="Q26" i="3" s="1"/>
  <c r="K4" i="3"/>
  <c r="K17" i="3"/>
  <c r="K9" i="3"/>
  <c r="K16" i="3"/>
  <c r="K8" i="3"/>
  <c r="K12" i="3"/>
  <c r="O8" i="3"/>
  <c r="P8" i="3" s="1"/>
  <c r="K6" i="3"/>
  <c r="K5" i="3"/>
  <c r="K10" i="3"/>
  <c r="K14" i="3"/>
  <c r="O13" i="3"/>
  <c r="P13" i="3" s="1"/>
  <c r="K9" i="2"/>
  <c r="K12" i="2"/>
  <c r="K27" i="2"/>
  <c r="K35" i="2"/>
  <c r="K34" i="2"/>
  <c r="K26" i="2"/>
  <c r="K18" i="2"/>
  <c r="K8" i="2"/>
  <c r="K33" i="2"/>
  <c r="K25" i="2"/>
  <c r="K17" i="2"/>
  <c r="K7" i="2"/>
  <c r="O21" i="2"/>
  <c r="P21" i="2" s="1"/>
  <c r="K16" i="2"/>
  <c r="K6" i="2"/>
  <c r="K31" i="2"/>
  <c r="K23" i="2"/>
  <c r="K15" i="2"/>
  <c r="K5" i="2"/>
  <c r="K24" i="2"/>
  <c r="K30" i="2"/>
  <c r="K22" i="2"/>
  <c r="K14" i="2"/>
  <c r="K32" i="2"/>
  <c r="K4" i="2"/>
  <c r="K29" i="2"/>
  <c r="K19" i="2"/>
  <c r="K21" i="2"/>
  <c r="K13" i="2"/>
  <c r="O16" i="2"/>
  <c r="P16" i="2" s="1"/>
  <c r="K28" i="2"/>
  <c r="O31" i="2"/>
  <c r="P31" i="2" s="1"/>
  <c r="K20" i="2"/>
  <c r="O33" i="1"/>
  <c r="P33" i="1" s="1"/>
  <c r="Q33" i="1" s="1"/>
  <c r="O13" i="1"/>
  <c r="P13" i="1" s="1"/>
  <c r="O23" i="1"/>
  <c r="P23" i="1" s="1"/>
  <c r="O8" i="1"/>
  <c r="P8" i="1" s="1"/>
  <c r="P18" i="1"/>
  <c r="Q31" i="2" l="1"/>
  <c r="Q16" i="2"/>
  <c r="Q21" i="2"/>
  <c r="Q26" i="2"/>
  <c r="Q8" i="1"/>
  <c r="Q8" i="3"/>
  <c r="Q18" i="3"/>
  <c r="Q13" i="1"/>
  <c r="Q18" i="1"/>
  <c r="Q23" i="1"/>
</calcChain>
</file>

<file path=xl/sharedStrings.xml><?xml version="1.0" encoding="utf-8"?>
<sst xmlns="http://schemas.openxmlformats.org/spreadsheetml/2006/main" count="486" uniqueCount="118">
  <si>
    <t>Hocus Pocus Competition - Sunday 20th October - Tamworth Gymnastics Club</t>
  </si>
  <si>
    <t>No.</t>
  </si>
  <si>
    <t>Gymnast</t>
  </si>
  <si>
    <t>Club</t>
  </si>
  <si>
    <t>Age</t>
  </si>
  <si>
    <t>Level</t>
  </si>
  <si>
    <t>Robyn Woodward</t>
  </si>
  <si>
    <t>Tamworth Purple</t>
  </si>
  <si>
    <t>8 and under</t>
  </si>
  <si>
    <t>Beginner</t>
  </si>
  <si>
    <t>Lottie Daniels</t>
  </si>
  <si>
    <t>Darcy Dillon</t>
  </si>
  <si>
    <t>Mia Jinks</t>
  </si>
  <si>
    <t>Olivia Adams</t>
  </si>
  <si>
    <t>Thea Robbins</t>
  </si>
  <si>
    <t>Arianna Brown</t>
  </si>
  <si>
    <t>Tamworth Orange</t>
  </si>
  <si>
    <t>Poppy Gore</t>
  </si>
  <si>
    <t>Minnie Higgins</t>
  </si>
  <si>
    <t>Ivy Kilgallon</t>
  </si>
  <si>
    <t>Summer Campbell</t>
  </si>
  <si>
    <t>Tamworth Red</t>
  </si>
  <si>
    <t>Lucy Ealing-Bowe</t>
  </si>
  <si>
    <t>Ida Scott</t>
  </si>
  <si>
    <t>Poppy Phillips</t>
  </si>
  <si>
    <t>Matilda Price</t>
  </si>
  <si>
    <t>Alannah Godden</t>
  </si>
  <si>
    <t>Millie Barker</t>
  </si>
  <si>
    <t xml:space="preserve">Beginner </t>
  </si>
  <si>
    <t>Neve Preece</t>
  </si>
  <si>
    <t>Arabella Roberts</t>
  </si>
  <si>
    <t>Brooke Mullard</t>
  </si>
  <si>
    <t>Zoe Chibige</t>
  </si>
  <si>
    <t>Ava Mapals</t>
  </si>
  <si>
    <t>Anya Doughty</t>
  </si>
  <si>
    <t>Ania Buka</t>
  </si>
  <si>
    <t>Idsall</t>
  </si>
  <si>
    <t>11 and under</t>
  </si>
  <si>
    <t>Rubie Mehmi</t>
  </si>
  <si>
    <t>Freya Bird</t>
  </si>
  <si>
    <t>Tamworth</t>
  </si>
  <si>
    <t>Sydney Fisher</t>
  </si>
  <si>
    <t>Rosa Jennings</t>
  </si>
  <si>
    <t>Nyah Parker-Jones</t>
  </si>
  <si>
    <t>Eloise Cross</t>
  </si>
  <si>
    <t>Rebound</t>
  </si>
  <si>
    <t>Intermediate</t>
  </si>
  <si>
    <t>Niamh Alan-Weller</t>
  </si>
  <si>
    <t>Mimi Davidson</t>
  </si>
  <si>
    <t>Freya Askill</t>
  </si>
  <si>
    <t>Thea Gould</t>
  </si>
  <si>
    <t>Mia Jay</t>
  </si>
  <si>
    <t>Grace Fox</t>
  </si>
  <si>
    <t>Rebound A</t>
  </si>
  <si>
    <t>Alesia Newton</t>
  </si>
  <si>
    <t>Paige Ashford</t>
  </si>
  <si>
    <t>Autumn MacDonald</t>
  </si>
  <si>
    <t>Bella Debono</t>
  </si>
  <si>
    <t>Erin Fenlon</t>
  </si>
  <si>
    <t>Ivy-Mae Jackson</t>
  </si>
  <si>
    <t>Rebound B</t>
  </si>
  <si>
    <t>Emily Gray</t>
  </si>
  <si>
    <t>Liliana Scannaliato</t>
  </si>
  <si>
    <t>Charlotte Savigar</t>
  </si>
  <si>
    <t>Nicole Shamba</t>
  </si>
  <si>
    <t>Connie Paterson</t>
  </si>
  <si>
    <t>Sasha-May Leary</t>
  </si>
  <si>
    <t>Grace Coplestone</t>
  </si>
  <si>
    <t>Olivia Johnson</t>
  </si>
  <si>
    <t>Zara Pool-Whyley</t>
  </si>
  <si>
    <t>Lenni Quirk</t>
  </si>
  <si>
    <t>Eva Terrell</t>
  </si>
  <si>
    <t>Antonia Bates</t>
  </si>
  <si>
    <t xml:space="preserve">Intermediate </t>
  </si>
  <si>
    <t>Chloe Tranter</t>
  </si>
  <si>
    <t xml:space="preserve">Holly Mortimore </t>
  </si>
  <si>
    <t xml:space="preserve">Darcey Cole </t>
  </si>
  <si>
    <t>Emi Morris</t>
  </si>
  <si>
    <t>Sophie Cartwright</t>
  </si>
  <si>
    <t>Lois Bugh</t>
  </si>
  <si>
    <t>12 +</t>
  </si>
  <si>
    <t>Madison MacDonald</t>
  </si>
  <si>
    <t>Esme Marriott</t>
  </si>
  <si>
    <t>Emilie Monk</t>
  </si>
  <si>
    <t>Ellis Townsend</t>
  </si>
  <si>
    <t>Evie Whitehead</t>
  </si>
  <si>
    <t>Inez Chapman</t>
  </si>
  <si>
    <t>Alice Lajczak</t>
  </si>
  <si>
    <t>Suzi Santos</t>
  </si>
  <si>
    <t>Lucy Marsh</t>
  </si>
  <si>
    <t>Jemma Moore</t>
  </si>
  <si>
    <t>Gracie Sears</t>
  </si>
  <si>
    <t>Bella Schindler</t>
  </si>
  <si>
    <t>Freya Thompson</t>
  </si>
  <si>
    <t>Lexi-rai Reynolds</t>
  </si>
  <si>
    <t>Jade Brindley</t>
  </si>
  <si>
    <t>Molly Spencer</t>
  </si>
  <si>
    <t>Advanced</t>
  </si>
  <si>
    <t>Poppy Emmerson</t>
  </si>
  <si>
    <t>Maya Clarke</t>
  </si>
  <si>
    <t>Eva Jones</t>
  </si>
  <si>
    <t>Florence Troth</t>
  </si>
  <si>
    <t>Esme Eustace</t>
  </si>
  <si>
    <t>Vault</t>
  </si>
  <si>
    <t>Bars</t>
  </si>
  <si>
    <t>Beam</t>
  </si>
  <si>
    <t>Floor</t>
  </si>
  <si>
    <t>Total</t>
  </si>
  <si>
    <t>Pos.</t>
  </si>
  <si>
    <t>4 HIGHEST SCORES COUNT</t>
  </si>
  <si>
    <t>Team Results - Beginner 8 &amp; Under</t>
  </si>
  <si>
    <t>Team Results - Beginner 11 &amp; Under</t>
  </si>
  <si>
    <t>Tamworth
Red</t>
  </si>
  <si>
    <t>Team Results - Intermediate 8 &amp; Under</t>
  </si>
  <si>
    <t>Team Results - Intermediate 11 &amp; Under</t>
  </si>
  <si>
    <t>Team Results - Intermediate 12 +</t>
  </si>
  <si>
    <t>Team Results - Advanced 11 &amp; Under</t>
  </si>
  <si>
    <t>Idsall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</si>
</sst>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trike/>
      <sz val="11"/>
      <color theme="1"/>
      <name val="Calibri"/>
      <family val="2"/>
    </font>
    <font>
      <b/>
      <strike/>
      <sz val="11"/>
      <color theme="1"/>
      <name val="Calibri"/>
      <family val="2"/>
    </font>
    <font>
      <b/>
      <strike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1" xfId="0" quotePrefix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2" fontId="6" fillId="0" borderId="0" xfId="0" applyNumberFormat="1" applyFont="1"/>
    <xf numFmtId="0" fontId="5" fillId="0" borderId="1" xfId="0" applyFont="1" applyBorder="1"/>
    <xf numFmtId="2" fontId="5" fillId="0" borderId="1" xfId="0" applyNumberFormat="1" applyFont="1" applyBorder="1"/>
    <xf numFmtId="2" fontId="5" fillId="0" borderId="0" xfId="0" applyNumberFormat="1" applyFont="1"/>
    <xf numFmtId="0" fontId="2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 textRotation="90" wrapText="1"/>
    </xf>
    <xf numFmtId="0" fontId="6" fillId="0" borderId="0" xfId="0" applyFont="1"/>
    <xf numFmtId="14" fontId="2" fillId="0" borderId="3" xfId="0" quotePrefix="1" applyNumberFormat="1" applyFont="1" applyBorder="1" applyAlignment="1">
      <alignment vertical="center"/>
    </xf>
    <xf numFmtId="14" fontId="2" fillId="0" borderId="2" xfId="0" quotePrefix="1" applyNumberFormat="1" applyFont="1" applyBorder="1" applyAlignment="1">
      <alignment vertical="center"/>
    </xf>
    <xf numFmtId="14" fontId="2" fillId="0" borderId="5" xfId="0" quotePrefix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4" fontId="2" fillId="0" borderId="4" xfId="0" quotePrefix="1" applyNumberFormat="1" applyFont="1" applyBorder="1" applyAlignment="1">
      <alignment vertical="center"/>
    </xf>
    <xf numFmtId="2" fontId="2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vertical="center" textRotation="90" wrapText="1"/>
    </xf>
  </cellXfs>
  <cellStyles count="1">
    <cellStyle name="Normal" xfId="0" builtinId="0"/>
  </cellStyles>
  <dxfs count="156"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theme="0" tint="-0.24994659260841701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6DFE-07BC-426A-BCBE-674FEE6239EA}">
  <sheetPr>
    <pageSetUpPr fitToPage="1"/>
  </sheetPr>
  <dimension ref="A1:Q34"/>
  <sheetViews>
    <sheetView tabSelected="1" zoomScaleNormal="100" workbookViewId="0"/>
  </sheetViews>
  <sheetFormatPr defaultColWidth="8.7265625" defaultRowHeight="16" customHeight="1" x14ac:dyDescent="0.35"/>
  <cols>
    <col min="1" max="1" width="3.7265625" style="4" bestFit="1" customWidth="1"/>
    <col min="2" max="2" width="16.26953125" style="4" bestFit="1" customWidth="1"/>
    <col min="3" max="3" width="16.1796875" style="4" bestFit="1" customWidth="1"/>
    <col min="4" max="4" width="11.81640625" style="4" bestFit="1" customWidth="1"/>
    <col min="5" max="5" width="10.1796875" style="4" customWidth="1"/>
    <col min="6" max="11" width="8.7265625" style="7"/>
    <col min="12" max="12" width="3.08984375" style="4" customWidth="1"/>
    <col min="13" max="15" width="8.7265625" style="15"/>
    <col min="16" max="16" width="8.7265625" style="15" hidden="1" customWidth="1"/>
    <col min="17" max="17" width="8.7265625" style="15"/>
    <col min="18" max="16384" width="8.7265625" style="4"/>
  </cols>
  <sheetData>
    <row r="1" spans="1:17" ht="16" customHeight="1" x14ac:dyDescent="0.35">
      <c r="A1" s="1" t="s">
        <v>0</v>
      </c>
      <c r="M1" s="15" t="s">
        <v>109</v>
      </c>
    </row>
    <row r="2" spans="1:17" ht="16" customHeight="1" x14ac:dyDescent="0.35">
      <c r="A2" s="1"/>
    </row>
    <row r="3" spans="1:17" s="3" customFormat="1" ht="16" customHeight="1" x14ac:dyDescent="0.3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24" t="s">
        <v>103</v>
      </c>
      <c r="G3" s="24" t="s">
        <v>104</v>
      </c>
      <c r="H3" s="24" t="s">
        <v>105</v>
      </c>
      <c r="I3" s="24" t="s">
        <v>106</v>
      </c>
      <c r="J3" s="24" t="s">
        <v>107</v>
      </c>
      <c r="K3" s="24" t="s">
        <v>108</v>
      </c>
      <c r="M3" s="16" t="s">
        <v>110</v>
      </c>
      <c r="P3" s="16"/>
    </row>
    <row r="4" spans="1:17" ht="16" customHeight="1" x14ac:dyDescent="0.35">
      <c r="A4" s="6">
        <v>1</v>
      </c>
      <c r="B4" s="2" t="s">
        <v>6</v>
      </c>
      <c r="C4" s="6" t="s">
        <v>7</v>
      </c>
      <c r="D4" s="6" t="s">
        <v>8</v>
      </c>
      <c r="E4" s="6" t="s">
        <v>9</v>
      </c>
      <c r="F4" s="25">
        <v>10.199999999999999</v>
      </c>
      <c r="G4" s="25">
        <v>11.8</v>
      </c>
      <c r="H4" s="25">
        <v>11</v>
      </c>
      <c r="I4" s="25">
        <v>11.2</v>
      </c>
      <c r="J4" s="13">
        <f>SUM(F4:I4)</f>
        <v>44.2</v>
      </c>
      <c r="K4" s="14">
        <f>RANK(J4,$J$4:$J$26)</f>
        <v>4</v>
      </c>
      <c r="M4" s="55" t="s">
        <v>7</v>
      </c>
      <c r="N4" s="41" t="s">
        <v>103</v>
      </c>
      <c r="O4" s="42">
        <f>SUM(F4:F8)-MIN(F4:F8)</f>
        <v>41.699999999999996</v>
      </c>
      <c r="P4" s="19"/>
    </row>
    <row r="5" spans="1:17" ht="16" customHeight="1" x14ac:dyDescent="0.35">
      <c r="A5" s="6">
        <v>2</v>
      </c>
      <c r="B5" s="2" t="s">
        <v>10</v>
      </c>
      <c r="C5" s="6" t="s">
        <v>7</v>
      </c>
      <c r="D5" s="6" t="s">
        <v>8</v>
      </c>
      <c r="E5" s="6" t="s">
        <v>9</v>
      </c>
      <c r="F5" s="25">
        <v>10.199999999999999</v>
      </c>
      <c r="G5" s="25">
        <v>11.4</v>
      </c>
      <c r="H5" s="25">
        <v>11.2</v>
      </c>
      <c r="I5" s="25">
        <v>10.8</v>
      </c>
      <c r="J5" s="13">
        <f t="shared" ref="J5:J34" si="0">SUM(F5:I5)</f>
        <v>43.599999999999994</v>
      </c>
      <c r="K5" s="14">
        <f t="shared" ref="K5:K26" si="1">RANK(J5,$J$4:$J$26)</f>
        <v>7</v>
      </c>
      <c r="M5" s="56"/>
      <c r="N5" s="41" t="s">
        <v>104</v>
      </c>
      <c r="O5" s="42">
        <f>SUM(G4:G8)-MIN(G4:G8)</f>
        <v>45.5</v>
      </c>
      <c r="P5" s="19"/>
    </row>
    <row r="6" spans="1:17" ht="16" customHeight="1" x14ac:dyDescent="0.35">
      <c r="A6" s="6">
        <v>3</v>
      </c>
      <c r="B6" s="2" t="s">
        <v>11</v>
      </c>
      <c r="C6" s="6" t="s">
        <v>7</v>
      </c>
      <c r="D6" s="6" t="s">
        <v>8</v>
      </c>
      <c r="E6" s="6" t="s">
        <v>9</v>
      </c>
      <c r="F6" s="25">
        <v>10.9</v>
      </c>
      <c r="G6" s="25">
        <v>10.9</v>
      </c>
      <c r="H6" s="25">
        <v>11.6</v>
      </c>
      <c r="I6" s="25">
        <v>10.9</v>
      </c>
      <c r="J6" s="13">
        <f t="shared" si="0"/>
        <v>44.3</v>
      </c>
      <c r="K6" s="14">
        <f t="shared" si="1"/>
        <v>3</v>
      </c>
      <c r="M6" s="56"/>
      <c r="N6" s="41" t="s">
        <v>105</v>
      </c>
      <c r="O6" s="42">
        <f>SUM(H4:H8)-MIN(H4:H8)</f>
        <v>43.099999999999994</v>
      </c>
      <c r="P6" s="19"/>
    </row>
    <row r="7" spans="1:17" ht="16" customHeight="1" x14ac:dyDescent="0.35">
      <c r="A7" s="6">
        <v>4</v>
      </c>
      <c r="B7" s="2" t="s">
        <v>12</v>
      </c>
      <c r="C7" s="6" t="s">
        <v>7</v>
      </c>
      <c r="D7" s="6" t="s">
        <v>8</v>
      </c>
      <c r="E7" s="6" t="s">
        <v>9</v>
      </c>
      <c r="F7" s="25">
        <v>10.4</v>
      </c>
      <c r="G7" s="25">
        <v>11.4</v>
      </c>
      <c r="H7" s="25">
        <v>9.3000000000000007</v>
      </c>
      <c r="I7" s="25">
        <v>11.1</v>
      </c>
      <c r="J7" s="13">
        <f t="shared" si="0"/>
        <v>42.2</v>
      </c>
      <c r="K7" s="14">
        <f t="shared" si="1"/>
        <v>9</v>
      </c>
      <c r="M7" s="56"/>
      <c r="N7" s="41" t="s">
        <v>106</v>
      </c>
      <c r="O7" s="42">
        <f>SUM(I4:I8)-MIN(I4:I8)</f>
        <v>44.400000000000006</v>
      </c>
      <c r="P7" s="19"/>
    </row>
    <row r="8" spans="1:17" ht="16" customHeight="1" thickBot="1" x14ac:dyDescent="0.4">
      <c r="A8" s="11">
        <v>5</v>
      </c>
      <c r="B8" s="12" t="s">
        <v>13</v>
      </c>
      <c r="C8" s="11" t="s">
        <v>7</v>
      </c>
      <c r="D8" s="11" t="s">
        <v>8</v>
      </c>
      <c r="E8" s="11" t="s">
        <v>9</v>
      </c>
      <c r="F8" s="29">
        <v>10.1</v>
      </c>
      <c r="G8" s="29">
        <v>10.3</v>
      </c>
      <c r="H8" s="29">
        <v>9.1999999999999993</v>
      </c>
      <c r="I8" s="29">
        <v>11.2</v>
      </c>
      <c r="J8" s="30">
        <f t="shared" si="0"/>
        <v>40.799999999999997</v>
      </c>
      <c r="K8" s="31">
        <f t="shared" si="1"/>
        <v>15</v>
      </c>
      <c r="M8" s="57"/>
      <c r="N8" s="44" t="s">
        <v>107</v>
      </c>
      <c r="O8" s="45">
        <f>SUM(O4:O7)</f>
        <v>174.7</v>
      </c>
      <c r="P8" s="22">
        <f>O8</f>
        <v>174.7</v>
      </c>
      <c r="Q8" s="47">
        <f>RANK(P8,P$4:P$27)</f>
        <v>2</v>
      </c>
    </row>
    <row r="9" spans="1:17" ht="16" customHeight="1" x14ac:dyDescent="0.35">
      <c r="A9" s="9">
        <v>6</v>
      </c>
      <c r="B9" s="10" t="s">
        <v>14</v>
      </c>
      <c r="C9" s="9" t="s">
        <v>16</v>
      </c>
      <c r="D9" s="9" t="s">
        <v>8</v>
      </c>
      <c r="E9" s="9" t="s">
        <v>9</v>
      </c>
      <c r="F9" s="26">
        <v>10.7</v>
      </c>
      <c r="G9" s="26">
        <v>10.8</v>
      </c>
      <c r="H9" s="26">
        <v>11.9</v>
      </c>
      <c r="I9" s="26">
        <v>11.3</v>
      </c>
      <c r="J9" s="27">
        <f t="shared" si="0"/>
        <v>44.7</v>
      </c>
      <c r="K9" s="28">
        <f t="shared" si="1"/>
        <v>1</v>
      </c>
      <c r="M9" s="55" t="s">
        <v>16</v>
      </c>
      <c r="N9" s="41" t="s">
        <v>103</v>
      </c>
      <c r="O9" s="42">
        <f>SUM(F9:F13)-MIN(F9:F13)</f>
        <v>42.79999999999999</v>
      </c>
      <c r="P9" s="19"/>
    </row>
    <row r="10" spans="1:17" ht="16" customHeight="1" x14ac:dyDescent="0.35">
      <c r="A10" s="6">
        <v>7</v>
      </c>
      <c r="B10" s="2" t="s">
        <v>15</v>
      </c>
      <c r="C10" s="6" t="s">
        <v>16</v>
      </c>
      <c r="D10" s="6" t="s">
        <v>8</v>
      </c>
      <c r="E10" s="6" t="s">
        <v>9</v>
      </c>
      <c r="F10" s="25">
        <v>10.1</v>
      </c>
      <c r="G10" s="25">
        <v>11</v>
      </c>
      <c r="H10" s="25">
        <v>10.5</v>
      </c>
      <c r="I10" s="25">
        <v>10.199999999999999</v>
      </c>
      <c r="J10" s="13">
        <f t="shared" si="0"/>
        <v>41.8</v>
      </c>
      <c r="K10" s="14">
        <f t="shared" si="1"/>
        <v>11</v>
      </c>
      <c r="M10" s="56"/>
      <c r="N10" s="41" t="s">
        <v>104</v>
      </c>
      <c r="O10" s="42">
        <f>SUM(G9:G13)-MIN(G9:G13)</f>
        <v>45.399999999999991</v>
      </c>
      <c r="P10" s="19"/>
    </row>
    <row r="11" spans="1:17" ht="16" customHeight="1" x14ac:dyDescent="0.35">
      <c r="A11" s="6">
        <v>8</v>
      </c>
      <c r="B11" s="2" t="s">
        <v>17</v>
      </c>
      <c r="C11" s="6" t="s">
        <v>16</v>
      </c>
      <c r="D11" s="6" t="s">
        <v>8</v>
      </c>
      <c r="E11" s="6" t="s">
        <v>9</v>
      </c>
      <c r="F11" s="25">
        <v>10.5</v>
      </c>
      <c r="G11" s="25">
        <v>11.1</v>
      </c>
      <c r="H11" s="25">
        <v>11.7</v>
      </c>
      <c r="I11" s="25">
        <v>11.1</v>
      </c>
      <c r="J11" s="13">
        <f t="shared" si="0"/>
        <v>44.4</v>
      </c>
      <c r="K11" s="14">
        <f t="shared" si="1"/>
        <v>2</v>
      </c>
      <c r="M11" s="56"/>
      <c r="N11" s="41" t="s">
        <v>105</v>
      </c>
      <c r="O11" s="42">
        <f>SUM(H9:H13)-MIN(H9:H13)</f>
        <v>44.699999999999996</v>
      </c>
      <c r="P11" s="19"/>
    </row>
    <row r="12" spans="1:17" ht="16" customHeight="1" x14ac:dyDescent="0.35">
      <c r="A12" s="6">
        <v>9</v>
      </c>
      <c r="B12" s="2" t="s">
        <v>18</v>
      </c>
      <c r="C12" s="6" t="s">
        <v>16</v>
      </c>
      <c r="D12" s="6" t="s">
        <v>8</v>
      </c>
      <c r="E12" s="6" t="s">
        <v>9</v>
      </c>
      <c r="F12" s="25">
        <v>10.9</v>
      </c>
      <c r="G12" s="25">
        <v>11.7</v>
      </c>
      <c r="H12" s="25">
        <v>10.4</v>
      </c>
      <c r="I12" s="25">
        <v>11</v>
      </c>
      <c r="J12" s="13">
        <f t="shared" si="0"/>
        <v>44</v>
      </c>
      <c r="K12" s="14">
        <f t="shared" si="1"/>
        <v>5</v>
      </c>
      <c r="M12" s="56"/>
      <c r="N12" s="41" t="s">
        <v>106</v>
      </c>
      <c r="O12" s="42">
        <f>SUM(I9:I13)-MIN(I9:I13)</f>
        <v>44.2</v>
      </c>
      <c r="P12" s="19"/>
    </row>
    <row r="13" spans="1:17" ht="16" customHeight="1" thickBot="1" x14ac:dyDescent="0.4">
      <c r="A13" s="11">
        <v>11</v>
      </c>
      <c r="B13" s="12" t="s">
        <v>19</v>
      </c>
      <c r="C13" s="11" t="s">
        <v>16</v>
      </c>
      <c r="D13" s="11" t="s">
        <v>8</v>
      </c>
      <c r="E13" s="11" t="s">
        <v>9</v>
      </c>
      <c r="F13" s="29">
        <v>10.7</v>
      </c>
      <c r="G13" s="29">
        <v>11.6</v>
      </c>
      <c r="H13" s="29">
        <v>10.6</v>
      </c>
      <c r="I13" s="29">
        <v>10.8</v>
      </c>
      <c r="J13" s="30">
        <f t="shared" si="0"/>
        <v>43.7</v>
      </c>
      <c r="K13" s="31">
        <f t="shared" si="1"/>
        <v>6</v>
      </c>
      <c r="M13" s="57"/>
      <c r="N13" s="44" t="s">
        <v>107</v>
      </c>
      <c r="O13" s="45">
        <f>SUM(O9:O12)</f>
        <v>177.09999999999997</v>
      </c>
      <c r="P13" s="22">
        <f>O13</f>
        <v>177.09999999999997</v>
      </c>
      <c r="Q13" s="47">
        <f>RANK(P13,P$4:P$27)</f>
        <v>1</v>
      </c>
    </row>
    <row r="14" spans="1:17" ht="16" customHeight="1" x14ac:dyDescent="0.35">
      <c r="A14" s="9">
        <v>12</v>
      </c>
      <c r="B14" s="10" t="s">
        <v>20</v>
      </c>
      <c r="C14" s="9" t="s">
        <v>21</v>
      </c>
      <c r="D14" s="9" t="s">
        <v>8</v>
      </c>
      <c r="E14" s="9" t="s">
        <v>9</v>
      </c>
      <c r="F14" s="26">
        <v>10.1</v>
      </c>
      <c r="G14" s="26">
        <v>10.5</v>
      </c>
      <c r="H14" s="26">
        <v>9.4</v>
      </c>
      <c r="I14" s="26">
        <v>10.8</v>
      </c>
      <c r="J14" s="27">
        <f t="shared" si="0"/>
        <v>40.799999999999997</v>
      </c>
      <c r="K14" s="28">
        <f t="shared" si="1"/>
        <v>15</v>
      </c>
      <c r="M14" s="62" t="s">
        <v>112</v>
      </c>
      <c r="N14" s="41" t="s">
        <v>103</v>
      </c>
      <c r="O14" s="42">
        <f>F17+F15+F14+F16</f>
        <v>40.6</v>
      </c>
      <c r="P14" s="19"/>
    </row>
    <row r="15" spans="1:17" ht="16" customHeight="1" x14ac:dyDescent="0.35">
      <c r="A15" s="6">
        <v>13</v>
      </c>
      <c r="B15" s="2" t="s">
        <v>22</v>
      </c>
      <c r="C15" s="6" t="s">
        <v>21</v>
      </c>
      <c r="D15" s="6" t="s">
        <v>8</v>
      </c>
      <c r="E15" s="6" t="s">
        <v>9</v>
      </c>
      <c r="F15" s="25">
        <v>10.5</v>
      </c>
      <c r="G15" s="25">
        <v>11.2</v>
      </c>
      <c r="H15" s="25">
        <v>10.3</v>
      </c>
      <c r="I15" s="25">
        <v>10.4</v>
      </c>
      <c r="J15" s="13">
        <f t="shared" si="0"/>
        <v>42.4</v>
      </c>
      <c r="K15" s="14">
        <f t="shared" si="1"/>
        <v>8</v>
      </c>
      <c r="M15" s="63"/>
      <c r="N15" s="41" t="s">
        <v>104</v>
      </c>
      <c r="O15" s="42">
        <f>G15+G14+G19+G18</f>
        <v>42.400000000000006</v>
      </c>
      <c r="P15" s="19"/>
    </row>
    <row r="16" spans="1:17" ht="16" customHeight="1" x14ac:dyDescent="0.35">
      <c r="A16" s="6">
        <v>14</v>
      </c>
      <c r="B16" s="2" t="s">
        <v>23</v>
      </c>
      <c r="C16" s="6" t="s">
        <v>21</v>
      </c>
      <c r="D16" s="6" t="s">
        <v>8</v>
      </c>
      <c r="E16" s="6" t="s">
        <v>9</v>
      </c>
      <c r="F16" s="25">
        <v>10</v>
      </c>
      <c r="G16" s="25">
        <v>10.199999999999999</v>
      </c>
      <c r="H16" s="25">
        <v>10.3</v>
      </c>
      <c r="I16" s="25">
        <v>10.7</v>
      </c>
      <c r="J16" s="13">
        <f t="shared" si="0"/>
        <v>41.2</v>
      </c>
      <c r="K16" s="14">
        <f t="shared" si="1"/>
        <v>14</v>
      </c>
      <c r="M16" s="63"/>
      <c r="N16" s="41" t="s">
        <v>105</v>
      </c>
      <c r="O16" s="42">
        <f>H18+H16+H15+H19</f>
        <v>41.9</v>
      </c>
      <c r="P16" s="19"/>
    </row>
    <row r="17" spans="1:17" ht="16" customHeight="1" x14ac:dyDescent="0.35">
      <c r="A17" s="6">
        <v>15</v>
      </c>
      <c r="B17" s="2" t="s">
        <v>24</v>
      </c>
      <c r="C17" s="6" t="s">
        <v>21</v>
      </c>
      <c r="D17" s="6" t="s">
        <v>8</v>
      </c>
      <c r="E17" s="6" t="s">
        <v>9</v>
      </c>
      <c r="F17" s="25">
        <v>10</v>
      </c>
      <c r="G17" s="25">
        <v>9.8000000000000007</v>
      </c>
      <c r="H17" s="25">
        <v>9</v>
      </c>
      <c r="I17" s="25">
        <v>9.6</v>
      </c>
      <c r="J17" s="13">
        <f t="shared" si="0"/>
        <v>38.4</v>
      </c>
      <c r="K17" s="14">
        <f t="shared" si="1"/>
        <v>21</v>
      </c>
      <c r="M17" s="63"/>
      <c r="N17" s="41" t="s">
        <v>106</v>
      </c>
      <c r="O17" s="42">
        <f>I14+I19+I16+I18</f>
        <v>42.9</v>
      </c>
      <c r="P17" s="19"/>
    </row>
    <row r="18" spans="1:17" ht="16" customHeight="1" x14ac:dyDescent="0.35">
      <c r="A18" s="6">
        <v>16</v>
      </c>
      <c r="B18" s="2" t="s">
        <v>25</v>
      </c>
      <c r="C18" s="6" t="s">
        <v>21</v>
      </c>
      <c r="D18" s="6" t="s">
        <v>8</v>
      </c>
      <c r="E18" s="6" t="s">
        <v>9</v>
      </c>
      <c r="F18" s="25">
        <v>10</v>
      </c>
      <c r="G18" s="25">
        <v>10.3</v>
      </c>
      <c r="H18" s="25">
        <v>11.1</v>
      </c>
      <c r="I18" s="25">
        <v>10.6</v>
      </c>
      <c r="J18" s="13">
        <f t="shared" si="0"/>
        <v>42</v>
      </c>
      <c r="K18" s="14">
        <f t="shared" si="1"/>
        <v>10</v>
      </c>
      <c r="M18" s="64"/>
      <c r="N18" s="44" t="s">
        <v>107</v>
      </c>
      <c r="O18" s="45">
        <f>SUM(O14:O17)</f>
        <v>167.8</v>
      </c>
      <c r="P18" s="22">
        <f>O18</f>
        <v>167.8</v>
      </c>
      <c r="Q18" s="47">
        <f>RANK(P18,P$4:P$27)</f>
        <v>3</v>
      </c>
    </row>
    <row r="19" spans="1:17" ht="16" customHeight="1" thickBot="1" x14ac:dyDescent="0.4">
      <c r="A19" s="11">
        <v>17</v>
      </c>
      <c r="B19" s="12" t="s">
        <v>26</v>
      </c>
      <c r="C19" s="11" t="s">
        <v>21</v>
      </c>
      <c r="D19" s="11" t="s">
        <v>8</v>
      </c>
      <c r="E19" s="11" t="s">
        <v>9</v>
      </c>
      <c r="F19" s="29">
        <v>9.9</v>
      </c>
      <c r="G19" s="29">
        <v>10.4</v>
      </c>
      <c r="H19" s="29">
        <v>10.199999999999999</v>
      </c>
      <c r="I19" s="29">
        <v>10.8</v>
      </c>
      <c r="J19" s="30">
        <f t="shared" si="0"/>
        <v>41.3</v>
      </c>
      <c r="K19" s="31">
        <f t="shared" si="1"/>
        <v>12</v>
      </c>
      <c r="M19" s="65" t="s">
        <v>36</v>
      </c>
      <c r="N19" s="41" t="s">
        <v>103</v>
      </c>
      <c r="O19" s="42">
        <f>F20+F24+F23+F25</f>
        <v>42.2</v>
      </c>
      <c r="P19" s="19"/>
    </row>
    <row r="20" spans="1:17" ht="16" customHeight="1" x14ac:dyDescent="0.35">
      <c r="A20" s="9">
        <v>18</v>
      </c>
      <c r="B20" s="9" t="s">
        <v>27</v>
      </c>
      <c r="C20" s="9" t="s">
        <v>36</v>
      </c>
      <c r="D20" s="9" t="s">
        <v>8</v>
      </c>
      <c r="E20" s="9" t="s">
        <v>28</v>
      </c>
      <c r="F20" s="26">
        <v>10.6</v>
      </c>
      <c r="G20" s="26">
        <v>10.199999999999999</v>
      </c>
      <c r="H20" s="26">
        <v>8.3000000000000007</v>
      </c>
      <c r="I20" s="26">
        <v>9.5</v>
      </c>
      <c r="J20" s="27">
        <f t="shared" si="0"/>
        <v>38.599999999999994</v>
      </c>
      <c r="K20" s="28">
        <f t="shared" si="1"/>
        <v>20</v>
      </c>
      <c r="M20" s="65"/>
      <c r="N20" s="41" t="s">
        <v>104</v>
      </c>
      <c r="O20" s="42">
        <f>G24+G25+G20+G23</f>
        <v>41.9</v>
      </c>
      <c r="P20" s="19"/>
    </row>
    <row r="21" spans="1:17" ht="16" customHeight="1" x14ac:dyDescent="0.35">
      <c r="A21" s="6">
        <v>19</v>
      </c>
      <c r="B21" s="6" t="s">
        <v>29</v>
      </c>
      <c r="C21" s="9" t="s">
        <v>36</v>
      </c>
      <c r="D21" s="6" t="s">
        <v>8</v>
      </c>
      <c r="E21" s="6" t="s">
        <v>28</v>
      </c>
      <c r="F21" s="25">
        <v>10.4</v>
      </c>
      <c r="G21" s="25">
        <v>9.8000000000000007</v>
      </c>
      <c r="H21" s="26">
        <v>9.4</v>
      </c>
      <c r="I21" s="25">
        <v>9.6999999999999993</v>
      </c>
      <c r="J21" s="13">
        <f t="shared" si="0"/>
        <v>39.299999999999997</v>
      </c>
      <c r="K21" s="14">
        <f t="shared" si="1"/>
        <v>18</v>
      </c>
      <c r="M21" s="65"/>
      <c r="N21" s="41" t="s">
        <v>105</v>
      </c>
      <c r="O21" s="42">
        <f>H25+H21+H20+H23</f>
        <v>36.6</v>
      </c>
      <c r="P21" s="19"/>
    </row>
    <row r="22" spans="1:17" ht="16" customHeight="1" x14ac:dyDescent="0.35">
      <c r="A22" s="6">
        <v>21</v>
      </c>
      <c r="B22" s="6" t="s">
        <v>31</v>
      </c>
      <c r="C22" s="9" t="s">
        <v>36</v>
      </c>
      <c r="D22" s="6" t="s">
        <v>8</v>
      </c>
      <c r="E22" s="6" t="s">
        <v>28</v>
      </c>
      <c r="F22" s="25">
        <v>10.3</v>
      </c>
      <c r="G22" s="25">
        <v>9.3000000000000007</v>
      </c>
      <c r="H22" s="26">
        <v>7.2</v>
      </c>
      <c r="I22" s="25">
        <v>10</v>
      </c>
      <c r="J22" s="13">
        <f t="shared" si="0"/>
        <v>36.799999999999997</v>
      </c>
      <c r="K22" s="14">
        <f t="shared" si="1"/>
        <v>23</v>
      </c>
      <c r="M22" s="65"/>
      <c r="N22" s="41" t="s">
        <v>106</v>
      </c>
      <c r="O22" s="42">
        <f>I25+I22+I23+I21</f>
        <v>40.099999999999994</v>
      </c>
      <c r="P22" s="19"/>
    </row>
    <row r="23" spans="1:17" ht="16" customHeight="1" x14ac:dyDescent="0.35">
      <c r="A23" s="6">
        <v>23</v>
      </c>
      <c r="B23" s="6" t="s">
        <v>32</v>
      </c>
      <c r="C23" s="9" t="s">
        <v>36</v>
      </c>
      <c r="D23" s="6" t="s">
        <v>8</v>
      </c>
      <c r="E23" s="6" t="s">
        <v>28</v>
      </c>
      <c r="F23" s="25">
        <v>10.5</v>
      </c>
      <c r="G23" s="25">
        <v>10.199999999999999</v>
      </c>
      <c r="H23" s="26">
        <v>8.9</v>
      </c>
      <c r="I23" s="25">
        <v>9.9</v>
      </c>
      <c r="J23" s="13">
        <f t="shared" si="0"/>
        <v>39.5</v>
      </c>
      <c r="K23" s="14">
        <f t="shared" si="1"/>
        <v>17</v>
      </c>
      <c r="M23" s="65"/>
      <c r="N23" s="44" t="s">
        <v>107</v>
      </c>
      <c r="O23" s="45">
        <f>SUM(O19:O22)</f>
        <v>160.79999999999998</v>
      </c>
      <c r="P23" s="22">
        <f>O23</f>
        <v>160.79999999999998</v>
      </c>
      <c r="Q23" s="47">
        <f>RANK(P23,P$4:P$27)</f>
        <v>4</v>
      </c>
    </row>
    <row r="24" spans="1:17" ht="16" customHeight="1" x14ac:dyDescent="0.35">
      <c r="A24" s="6">
        <v>24</v>
      </c>
      <c r="B24" s="6" t="s">
        <v>33</v>
      </c>
      <c r="C24" s="9" t="s">
        <v>36</v>
      </c>
      <c r="D24" s="6" t="s">
        <v>8</v>
      </c>
      <c r="E24" s="6" t="s">
        <v>28</v>
      </c>
      <c r="F24" s="25">
        <v>10.6</v>
      </c>
      <c r="G24" s="25">
        <v>11.2</v>
      </c>
      <c r="H24" s="26">
        <v>7.6</v>
      </c>
      <c r="I24" s="25">
        <v>9.5</v>
      </c>
      <c r="J24" s="13">
        <f t="shared" si="0"/>
        <v>38.9</v>
      </c>
      <c r="K24" s="14">
        <f t="shared" si="1"/>
        <v>19</v>
      </c>
      <c r="M24" s="54"/>
      <c r="O24" s="43"/>
      <c r="P24" s="19"/>
    </row>
    <row r="25" spans="1:17" ht="16" customHeight="1" thickBot="1" x14ac:dyDescent="0.4">
      <c r="A25" s="11">
        <v>25</v>
      </c>
      <c r="B25" s="11" t="s">
        <v>34</v>
      </c>
      <c r="C25" s="11" t="s">
        <v>36</v>
      </c>
      <c r="D25" s="11" t="s">
        <v>8</v>
      </c>
      <c r="E25" s="11" t="s">
        <v>28</v>
      </c>
      <c r="F25" s="29">
        <v>10.5</v>
      </c>
      <c r="G25" s="29">
        <v>10.3</v>
      </c>
      <c r="H25" s="29">
        <v>10</v>
      </c>
      <c r="I25" s="29">
        <v>10.5</v>
      </c>
      <c r="J25" s="30">
        <f t="shared" si="0"/>
        <v>41.3</v>
      </c>
      <c r="K25" s="31">
        <f t="shared" si="1"/>
        <v>12</v>
      </c>
      <c r="M25" s="54"/>
      <c r="O25" s="43"/>
      <c r="P25" s="19"/>
    </row>
    <row r="26" spans="1:17" ht="16" customHeight="1" x14ac:dyDescent="0.35">
      <c r="A26" s="9">
        <v>20</v>
      </c>
      <c r="B26" s="9" t="s">
        <v>30</v>
      </c>
      <c r="C26" s="9" t="s">
        <v>117</v>
      </c>
      <c r="D26" s="9" t="s">
        <v>8</v>
      </c>
      <c r="E26" s="9" t="s">
        <v>28</v>
      </c>
      <c r="F26" s="26">
        <v>10.1</v>
      </c>
      <c r="G26" s="26">
        <v>9.4</v>
      </c>
      <c r="H26" s="26">
        <v>9.1</v>
      </c>
      <c r="I26" s="26">
        <v>8.9</v>
      </c>
      <c r="J26" s="27">
        <f>SUM(F26:I26)</f>
        <v>37.5</v>
      </c>
      <c r="K26" s="28">
        <f t="shared" si="1"/>
        <v>22</v>
      </c>
      <c r="M26" s="54"/>
      <c r="O26" s="43"/>
      <c r="P26" s="19"/>
    </row>
    <row r="27" spans="1:17" ht="16" customHeight="1" x14ac:dyDescent="0.35">
      <c r="A27" s="6"/>
      <c r="B27" s="6"/>
      <c r="C27" s="6"/>
      <c r="D27" s="6"/>
      <c r="E27" s="6"/>
      <c r="F27" s="25"/>
      <c r="G27" s="25"/>
      <c r="H27" s="25"/>
      <c r="I27" s="25"/>
      <c r="J27" s="13"/>
      <c r="K27" s="14"/>
      <c r="M27" s="54"/>
      <c r="N27" s="1"/>
      <c r="O27" s="46"/>
      <c r="P27" s="22"/>
      <c r="Q27" s="48"/>
    </row>
    <row r="28" spans="1:17" ht="16" customHeight="1" x14ac:dyDescent="0.35">
      <c r="A28" s="5" t="s">
        <v>1</v>
      </c>
      <c r="B28" s="5" t="s">
        <v>2</v>
      </c>
      <c r="C28" s="5" t="s">
        <v>3</v>
      </c>
      <c r="D28" s="5" t="s">
        <v>4</v>
      </c>
      <c r="E28" s="5" t="s">
        <v>5</v>
      </c>
      <c r="F28" s="24" t="s">
        <v>103</v>
      </c>
      <c r="G28" s="24" t="s">
        <v>104</v>
      </c>
      <c r="H28" s="24" t="s">
        <v>105</v>
      </c>
      <c r="I28" s="24" t="s">
        <v>106</v>
      </c>
      <c r="J28" s="24" t="s">
        <v>107</v>
      </c>
      <c r="K28" s="24" t="s">
        <v>108</v>
      </c>
      <c r="M28" s="16" t="s">
        <v>111</v>
      </c>
      <c r="N28" s="3"/>
      <c r="O28" s="3"/>
      <c r="P28" s="16"/>
      <c r="Q28" s="3"/>
    </row>
    <row r="29" spans="1:17" ht="16" customHeight="1" x14ac:dyDescent="0.35">
      <c r="A29" s="6">
        <v>26</v>
      </c>
      <c r="B29" s="6" t="s">
        <v>35</v>
      </c>
      <c r="C29" s="6" t="s">
        <v>36</v>
      </c>
      <c r="D29" s="6" t="s">
        <v>37</v>
      </c>
      <c r="E29" s="6" t="s">
        <v>28</v>
      </c>
      <c r="F29" s="25">
        <v>10.199999999999999</v>
      </c>
      <c r="G29" s="25">
        <v>10.199999999999999</v>
      </c>
      <c r="H29" s="25">
        <v>9.4</v>
      </c>
      <c r="I29" s="25">
        <v>10.6</v>
      </c>
      <c r="J29" s="13">
        <f t="shared" si="0"/>
        <v>40.4</v>
      </c>
      <c r="K29" s="14">
        <f>RANK(J29,$J$29:$J$34)</f>
        <v>5</v>
      </c>
      <c r="M29" s="55" t="s">
        <v>40</v>
      </c>
      <c r="N29" s="41" t="s">
        <v>103</v>
      </c>
      <c r="O29" s="42">
        <f>SUM(F31:F34)</f>
        <v>42.1</v>
      </c>
      <c r="P29" s="19"/>
    </row>
    <row r="30" spans="1:17" ht="16" customHeight="1" thickBot="1" x14ac:dyDescent="0.4">
      <c r="A30" s="11">
        <v>27</v>
      </c>
      <c r="B30" s="58" t="s">
        <v>38</v>
      </c>
      <c r="C30" s="58" t="s">
        <v>36</v>
      </c>
      <c r="D30" s="58" t="s">
        <v>37</v>
      </c>
      <c r="E30" s="58" t="s">
        <v>28</v>
      </c>
      <c r="F30" s="59"/>
      <c r="G30" s="59"/>
      <c r="H30" s="59"/>
      <c r="I30" s="59"/>
      <c r="J30" s="60">
        <f t="shared" si="0"/>
        <v>0</v>
      </c>
      <c r="K30" s="61">
        <f t="shared" ref="K30:K34" si="2">RANK(J30,$J$29:$J$34)</f>
        <v>6</v>
      </c>
      <c r="M30" s="56"/>
      <c r="N30" s="41" t="s">
        <v>104</v>
      </c>
      <c r="O30" s="42">
        <f>SUM(G31:G34)</f>
        <v>44.8</v>
      </c>
      <c r="P30" s="19"/>
    </row>
    <row r="31" spans="1:17" ht="16" customHeight="1" x14ac:dyDescent="0.35">
      <c r="A31" s="9">
        <v>28</v>
      </c>
      <c r="B31" s="10" t="s">
        <v>39</v>
      </c>
      <c r="C31" s="9" t="s">
        <v>40</v>
      </c>
      <c r="D31" s="9" t="s">
        <v>37</v>
      </c>
      <c r="E31" s="9" t="s">
        <v>9</v>
      </c>
      <c r="F31" s="26">
        <v>10.4</v>
      </c>
      <c r="G31" s="26">
        <v>11.1</v>
      </c>
      <c r="H31" s="26">
        <v>11.6</v>
      </c>
      <c r="I31" s="26">
        <v>11</v>
      </c>
      <c r="J31" s="27">
        <f t="shared" si="0"/>
        <v>44.1</v>
      </c>
      <c r="K31" s="28">
        <f t="shared" si="2"/>
        <v>2</v>
      </c>
      <c r="M31" s="56"/>
      <c r="N31" s="41" t="s">
        <v>105</v>
      </c>
      <c r="O31" s="42">
        <f>SUM(H31:H34)</f>
        <v>44.499999999999993</v>
      </c>
      <c r="P31" s="19"/>
    </row>
    <row r="32" spans="1:17" ht="16" customHeight="1" x14ac:dyDescent="0.35">
      <c r="A32" s="6">
        <v>29</v>
      </c>
      <c r="B32" s="2" t="s">
        <v>41</v>
      </c>
      <c r="C32" s="6" t="s">
        <v>40</v>
      </c>
      <c r="D32" s="6" t="s">
        <v>37</v>
      </c>
      <c r="E32" s="6" t="s">
        <v>9</v>
      </c>
      <c r="F32" s="25">
        <v>11</v>
      </c>
      <c r="G32" s="25">
        <v>10.9</v>
      </c>
      <c r="H32" s="25">
        <v>11.3</v>
      </c>
      <c r="I32" s="25">
        <v>11</v>
      </c>
      <c r="J32" s="13">
        <f t="shared" si="0"/>
        <v>44.2</v>
      </c>
      <c r="K32" s="14">
        <f t="shared" si="2"/>
        <v>1</v>
      </c>
      <c r="M32" s="56"/>
      <c r="N32" s="41" t="s">
        <v>106</v>
      </c>
      <c r="O32" s="42">
        <f>SUM(I31:I34)</f>
        <v>43.800000000000004</v>
      </c>
      <c r="P32" s="19"/>
    </row>
    <row r="33" spans="1:17" ht="16" customHeight="1" x14ac:dyDescent="0.35">
      <c r="A33" s="6">
        <v>30</v>
      </c>
      <c r="B33" s="2" t="s">
        <v>42</v>
      </c>
      <c r="C33" s="6" t="s">
        <v>40</v>
      </c>
      <c r="D33" s="6" t="s">
        <v>37</v>
      </c>
      <c r="E33" s="6" t="s">
        <v>9</v>
      </c>
      <c r="F33" s="25">
        <v>10.8</v>
      </c>
      <c r="G33" s="25">
        <v>11.3</v>
      </c>
      <c r="H33" s="25">
        <v>10.7</v>
      </c>
      <c r="I33" s="25">
        <v>11.2</v>
      </c>
      <c r="J33" s="13">
        <f t="shared" si="0"/>
        <v>44</v>
      </c>
      <c r="K33" s="14">
        <f t="shared" si="2"/>
        <v>3</v>
      </c>
      <c r="M33" s="57"/>
      <c r="N33" s="44" t="s">
        <v>107</v>
      </c>
      <c r="O33" s="45">
        <f>SUM(O29:O32)</f>
        <v>175.20000000000002</v>
      </c>
      <c r="P33" s="22">
        <f>O33</f>
        <v>175.20000000000002</v>
      </c>
      <c r="Q33" s="47">
        <f>RANK(P33,P$29:P$33)</f>
        <v>1</v>
      </c>
    </row>
    <row r="34" spans="1:17" ht="16" customHeight="1" x14ac:dyDescent="0.35">
      <c r="A34" s="6">
        <v>31</v>
      </c>
      <c r="B34" s="2" t="s">
        <v>43</v>
      </c>
      <c r="C34" s="6" t="s">
        <v>40</v>
      </c>
      <c r="D34" s="6" t="s">
        <v>37</v>
      </c>
      <c r="E34" s="6" t="s">
        <v>9</v>
      </c>
      <c r="F34" s="25">
        <v>9.9</v>
      </c>
      <c r="G34" s="25">
        <v>11.5</v>
      </c>
      <c r="H34" s="25">
        <v>10.9</v>
      </c>
      <c r="I34" s="25">
        <v>10.6</v>
      </c>
      <c r="J34" s="13">
        <f t="shared" si="0"/>
        <v>42.9</v>
      </c>
      <c r="K34" s="14">
        <f t="shared" si="2"/>
        <v>4</v>
      </c>
    </row>
  </sheetData>
  <sortState xmlns:xlrd2="http://schemas.microsoft.com/office/spreadsheetml/2017/richdata2" ref="B4:E34">
    <sortCondition ref="E4:E34"/>
    <sortCondition ref="D4:D34"/>
  </sortState>
  <mergeCells count="5">
    <mergeCell ref="M29:M33"/>
    <mergeCell ref="M4:M8"/>
    <mergeCell ref="M9:M13"/>
    <mergeCell ref="M14:M18"/>
    <mergeCell ref="M19:M23"/>
  </mergeCells>
  <phoneticPr fontId="1" type="noConversion"/>
  <conditionalFormatting sqref="K4:K26">
    <cfRule type="cellIs" dxfId="155" priority="48" operator="equal">
      <formula>1</formula>
    </cfRule>
    <cfRule type="cellIs" dxfId="154" priority="47" operator="equal">
      <formula>2</formula>
    </cfRule>
    <cfRule type="cellIs" dxfId="153" priority="46" operator="equal">
      <formula>3</formula>
    </cfRule>
    <cfRule type="cellIs" dxfId="152" priority="45" operator="equal">
      <formula>4</formula>
    </cfRule>
    <cfRule type="cellIs" dxfId="151" priority="44" operator="equal">
      <formula>5</formula>
    </cfRule>
    <cfRule type="cellIs" dxfId="150" priority="43" operator="equal">
      <formula>6</formula>
    </cfRule>
  </conditionalFormatting>
  <conditionalFormatting sqref="K29:K34">
    <cfRule type="cellIs" dxfId="149" priority="42" operator="equal">
      <formula>1</formula>
    </cfRule>
    <cfRule type="cellIs" dxfId="148" priority="41" operator="equal">
      <formula>2</formula>
    </cfRule>
    <cfRule type="cellIs" dxfId="147" priority="40" operator="equal">
      <formula>3</formula>
    </cfRule>
    <cfRule type="cellIs" dxfId="146" priority="39" operator="equal">
      <formula>4</formula>
    </cfRule>
    <cfRule type="cellIs" dxfId="145" priority="38" operator="equal">
      <formula>5</formula>
    </cfRule>
    <cfRule type="cellIs" dxfId="144" priority="37" operator="equal">
      <formula>6</formula>
    </cfRule>
  </conditionalFormatting>
  <conditionalFormatting sqref="Q8">
    <cfRule type="cellIs" dxfId="143" priority="31" operator="equal">
      <formula>6</formula>
    </cfRule>
    <cfRule type="cellIs" dxfId="142" priority="35" operator="equal">
      <formula>2</formula>
    </cfRule>
    <cfRule type="cellIs" dxfId="141" priority="34" operator="equal">
      <formula>3</formula>
    </cfRule>
    <cfRule type="cellIs" dxfId="140" priority="33" operator="equal">
      <formula>4</formula>
    </cfRule>
    <cfRule type="cellIs" dxfId="139" priority="32" operator="equal">
      <formula>5</formula>
    </cfRule>
    <cfRule type="cellIs" dxfId="138" priority="36" operator="equal">
      <formula>1</formula>
    </cfRule>
  </conditionalFormatting>
  <conditionalFormatting sqref="Q13">
    <cfRule type="cellIs" dxfId="137" priority="25" operator="equal">
      <formula>6</formula>
    </cfRule>
    <cfRule type="cellIs" dxfId="136" priority="26" operator="equal">
      <formula>5</formula>
    </cfRule>
    <cfRule type="cellIs" dxfId="135" priority="27" operator="equal">
      <formula>4</formula>
    </cfRule>
    <cfRule type="cellIs" dxfId="134" priority="28" operator="equal">
      <formula>3</formula>
    </cfRule>
    <cfRule type="cellIs" dxfId="133" priority="29" operator="equal">
      <formula>2</formula>
    </cfRule>
    <cfRule type="cellIs" dxfId="132" priority="30" operator="equal">
      <formula>1</formula>
    </cfRule>
  </conditionalFormatting>
  <conditionalFormatting sqref="Q18">
    <cfRule type="cellIs" dxfId="131" priority="19" operator="equal">
      <formula>6</formula>
    </cfRule>
    <cfRule type="cellIs" dxfId="130" priority="24" operator="equal">
      <formula>1</formula>
    </cfRule>
    <cfRule type="cellIs" dxfId="129" priority="23" operator="equal">
      <formula>2</formula>
    </cfRule>
    <cfRule type="cellIs" dxfId="128" priority="22" operator="equal">
      <formula>3</formula>
    </cfRule>
    <cfRule type="cellIs" dxfId="127" priority="21" operator="equal">
      <formula>4</formula>
    </cfRule>
    <cfRule type="cellIs" dxfId="126" priority="20" operator="equal">
      <formula>5</formula>
    </cfRule>
  </conditionalFormatting>
  <conditionalFormatting sqref="Q23">
    <cfRule type="cellIs" dxfId="125" priority="13" operator="equal">
      <formula>6</formula>
    </cfRule>
    <cfRule type="cellIs" dxfId="124" priority="18" operator="equal">
      <formula>1</formula>
    </cfRule>
    <cfRule type="cellIs" dxfId="123" priority="17" operator="equal">
      <formula>2</formula>
    </cfRule>
    <cfRule type="cellIs" dxfId="122" priority="16" operator="equal">
      <formula>3</formula>
    </cfRule>
    <cfRule type="cellIs" dxfId="121" priority="15" operator="equal">
      <formula>4</formula>
    </cfRule>
    <cfRule type="cellIs" dxfId="120" priority="14" operator="equal">
      <formula>5</formula>
    </cfRule>
  </conditionalFormatting>
  <conditionalFormatting sqref="Q27">
    <cfRule type="cellIs" dxfId="119" priority="7" operator="equal">
      <formula>6</formula>
    </cfRule>
    <cfRule type="cellIs" dxfId="118" priority="12" operator="equal">
      <formula>1</formula>
    </cfRule>
    <cfRule type="cellIs" dxfId="117" priority="11" operator="equal">
      <formula>2</formula>
    </cfRule>
    <cfRule type="cellIs" dxfId="116" priority="10" operator="equal">
      <formula>3</formula>
    </cfRule>
    <cfRule type="cellIs" dxfId="115" priority="9" operator="equal">
      <formula>4</formula>
    </cfRule>
    <cfRule type="cellIs" dxfId="114" priority="8" operator="equal">
      <formula>5</formula>
    </cfRule>
  </conditionalFormatting>
  <conditionalFormatting sqref="Q33">
    <cfRule type="cellIs" dxfId="113" priority="2" operator="equal">
      <formula>5</formula>
    </cfRule>
    <cfRule type="cellIs" dxfId="112" priority="3" operator="equal">
      <formula>4</formula>
    </cfRule>
    <cfRule type="cellIs" dxfId="111" priority="4" operator="equal">
      <formula>3</formula>
    </cfRule>
    <cfRule type="cellIs" dxfId="110" priority="5" operator="equal">
      <formula>2</formula>
    </cfRule>
    <cfRule type="cellIs" dxfId="109" priority="6" operator="equal">
      <formula>1</formula>
    </cfRule>
    <cfRule type="cellIs" dxfId="108" priority="1" operator="equal">
      <formula>6</formula>
    </cfRule>
  </conditionalFormatting>
  <pageMargins left="0.39370078740157483" right="0.39370078740157483" top="0.39370078740157483" bottom="0.3937007874015748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B05FC-DAB0-4973-AEBA-0B84F2DA7948}">
  <sheetPr>
    <pageSetUpPr fitToPage="1"/>
  </sheetPr>
  <dimension ref="A1:Q36"/>
  <sheetViews>
    <sheetView workbookViewId="0"/>
  </sheetViews>
  <sheetFormatPr defaultColWidth="8.7265625" defaultRowHeight="16" customHeight="1" x14ac:dyDescent="0.35"/>
  <cols>
    <col min="1" max="1" width="3.7265625" style="4" bestFit="1" customWidth="1"/>
    <col min="2" max="2" width="17.7265625" style="4" bestFit="1" customWidth="1"/>
    <col min="3" max="3" width="10.7265625" style="4" customWidth="1"/>
    <col min="4" max="4" width="11.81640625" style="4" bestFit="1" customWidth="1"/>
    <col min="5" max="5" width="12.1796875" style="4" bestFit="1" customWidth="1"/>
    <col min="6" max="11" width="8.7265625" style="4"/>
    <col min="12" max="12" width="3.08984375" style="4" customWidth="1"/>
    <col min="13" max="15" width="8.7265625" style="15"/>
    <col min="16" max="16" width="0" style="15" hidden="1" customWidth="1"/>
    <col min="17" max="17" width="8.7265625" style="15"/>
    <col min="18" max="16384" width="8.7265625" style="4"/>
  </cols>
  <sheetData>
    <row r="1" spans="1:17" ht="16" customHeight="1" x14ac:dyDescent="0.35">
      <c r="A1" s="1" t="s">
        <v>0</v>
      </c>
      <c r="M1" s="15" t="s">
        <v>109</v>
      </c>
    </row>
    <row r="2" spans="1:17" ht="16" customHeight="1" x14ac:dyDescent="0.35">
      <c r="A2" s="1"/>
    </row>
    <row r="3" spans="1:17" s="3" customFormat="1" ht="16" customHeight="1" x14ac:dyDescent="0.3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24" t="s">
        <v>103</v>
      </c>
      <c r="G3" s="24" t="s">
        <v>104</v>
      </c>
      <c r="H3" s="24" t="s">
        <v>105</v>
      </c>
      <c r="I3" s="24" t="s">
        <v>106</v>
      </c>
      <c r="J3" s="24" t="s">
        <v>107</v>
      </c>
      <c r="K3" s="24" t="s">
        <v>108</v>
      </c>
      <c r="M3" s="16" t="s">
        <v>113</v>
      </c>
      <c r="N3" s="16"/>
      <c r="O3" s="16"/>
      <c r="P3" s="16"/>
    </row>
    <row r="4" spans="1:17" ht="16" customHeight="1" x14ac:dyDescent="0.35">
      <c r="A4" s="6">
        <v>32</v>
      </c>
      <c r="B4" s="6" t="s">
        <v>44</v>
      </c>
      <c r="C4" s="6" t="s">
        <v>45</v>
      </c>
      <c r="D4" s="6" t="s">
        <v>8</v>
      </c>
      <c r="E4" s="6" t="s">
        <v>46</v>
      </c>
      <c r="F4" s="25">
        <v>9.6</v>
      </c>
      <c r="G4" s="25">
        <v>11.4</v>
      </c>
      <c r="H4" s="25">
        <v>11.8</v>
      </c>
      <c r="I4" s="25">
        <v>10.3</v>
      </c>
      <c r="J4" s="13">
        <f>SUM(F4:I4)</f>
        <v>43.099999999999994</v>
      </c>
      <c r="K4" s="14">
        <f>RANK(J4,$J$4:$J$9)</f>
        <v>2</v>
      </c>
      <c r="M4" s="62" t="s">
        <v>45</v>
      </c>
      <c r="N4" s="17" t="s">
        <v>103</v>
      </c>
      <c r="O4" s="18">
        <f>F5+F8+F6+F7</f>
        <v>41.8</v>
      </c>
      <c r="P4" s="19"/>
    </row>
    <row r="5" spans="1:17" ht="16" customHeight="1" x14ac:dyDescent="0.35">
      <c r="A5" s="6">
        <v>33</v>
      </c>
      <c r="B5" s="6" t="s">
        <v>47</v>
      </c>
      <c r="C5" s="6" t="s">
        <v>45</v>
      </c>
      <c r="D5" s="6" t="s">
        <v>8</v>
      </c>
      <c r="E5" s="6" t="s">
        <v>46</v>
      </c>
      <c r="F5" s="25">
        <v>10.7</v>
      </c>
      <c r="G5" s="25">
        <v>11.3</v>
      </c>
      <c r="H5" s="25">
        <v>11.5</v>
      </c>
      <c r="I5" s="25">
        <v>10.3</v>
      </c>
      <c r="J5" s="13">
        <f t="shared" ref="J5:J35" si="0">SUM(F5:I5)</f>
        <v>43.8</v>
      </c>
      <c r="K5" s="14">
        <f t="shared" ref="K5:K8" si="1">RANK(J5,$J$4:$J$9)</f>
        <v>1</v>
      </c>
      <c r="M5" s="63"/>
      <c r="N5" s="17" t="s">
        <v>104</v>
      </c>
      <c r="O5" s="18">
        <f>G4+G5+G6+G7</f>
        <v>42.9</v>
      </c>
      <c r="P5" s="19"/>
    </row>
    <row r="6" spans="1:17" ht="16" customHeight="1" x14ac:dyDescent="0.35">
      <c r="A6" s="6">
        <v>34</v>
      </c>
      <c r="B6" s="6" t="s">
        <v>48</v>
      </c>
      <c r="C6" s="6" t="s">
        <v>45</v>
      </c>
      <c r="D6" s="6" t="s">
        <v>8</v>
      </c>
      <c r="E6" s="6" t="s">
        <v>46</v>
      </c>
      <c r="F6" s="25">
        <v>10.5</v>
      </c>
      <c r="G6" s="25">
        <v>10.3</v>
      </c>
      <c r="H6" s="25">
        <v>8.5</v>
      </c>
      <c r="I6" s="25">
        <v>10.1</v>
      </c>
      <c r="J6" s="13">
        <f t="shared" si="0"/>
        <v>39.4</v>
      </c>
      <c r="K6" s="14">
        <f t="shared" si="1"/>
        <v>4</v>
      </c>
      <c r="M6" s="63"/>
      <c r="N6" s="17" t="s">
        <v>105</v>
      </c>
      <c r="O6" s="18">
        <f>H4+H5+H7+H8</f>
        <v>43.800000000000004</v>
      </c>
      <c r="P6" s="19"/>
    </row>
    <row r="7" spans="1:17" ht="16" customHeight="1" x14ac:dyDescent="0.35">
      <c r="A7" s="6">
        <v>35</v>
      </c>
      <c r="B7" s="6" t="s">
        <v>49</v>
      </c>
      <c r="C7" s="6" t="s">
        <v>45</v>
      </c>
      <c r="D7" s="6" t="s">
        <v>8</v>
      </c>
      <c r="E7" s="6" t="s">
        <v>46</v>
      </c>
      <c r="F7" s="25">
        <v>9.9</v>
      </c>
      <c r="G7" s="25">
        <v>9.9</v>
      </c>
      <c r="H7" s="25">
        <v>10.9</v>
      </c>
      <c r="I7" s="25">
        <v>10.1</v>
      </c>
      <c r="J7" s="13">
        <f t="shared" si="0"/>
        <v>40.800000000000004</v>
      </c>
      <c r="K7" s="14">
        <f t="shared" si="1"/>
        <v>3</v>
      </c>
      <c r="M7" s="63"/>
      <c r="N7" s="17" t="s">
        <v>106</v>
      </c>
      <c r="O7" s="18">
        <f>I4+I5+I6+I7</f>
        <v>40.800000000000004</v>
      </c>
      <c r="P7" s="19"/>
    </row>
    <row r="8" spans="1:17" ht="16" customHeight="1" x14ac:dyDescent="0.35">
      <c r="A8" s="6">
        <v>36</v>
      </c>
      <c r="B8" s="6" t="s">
        <v>50</v>
      </c>
      <c r="C8" s="6" t="s">
        <v>45</v>
      </c>
      <c r="D8" s="6" t="s">
        <v>8</v>
      </c>
      <c r="E8" s="6" t="s">
        <v>46</v>
      </c>
      <c r="F8" s="25">
        <v>10.7</v>
      </c>
      <c r="G8" s="25">
        <v>8.9</v>
      </c>
      <c r="H8" s="25">
        <v>9.6</v>
      </c>
      <c r="I8" s="25">
        <v>9</v>
      </c>
      <c r="J8" s="13">
        <f t="shared" si="0"/>
        <v>38.200000000000003</v>
      </c>
      <c r="K8" s="14">
        <f t="shared" si="1"/>
        <v>5</v>
      </c>
      <c r="M8" s="64"/>
      <c r="N8" s="20" t="s">
        <v>107</v>
      </c>
      <c r="O8" s="21">
        <f>SUM(O4:O7)</f>
        <v>169.3</v>
      </c>
      <c r="P8" s="22">
        <f>O8</f>
        <v>169.3</v>
      </c>
      <c r="Q8" s="47">
        <f>RANK(P8,P$4:P$8)</f>
        <v>1</v>
      </c>
    </row>
    <row r="9" spans="1:17" ht="16" customHeight="1" x14ac:dyDescent="0.35">
      <c r="A9" s="6">
        <v>37</v>
      </c>
      <c r="B9" s="6" t="s">
        <v>51</v>
      </c>
      <c r="C9" s="6" t="s">
        <v>45</v>
      </c>
      <c r="D9" s="6" t="s">
        <v>8</v>
      </c>
      <c r="E9" s="6" t="s">
        <v>46</v>
      </c>
      <c r="F9" s="25">
        <v>9.6999999999999993</v>
      </c>
      <c r="G9" s="25">
        <v>9.5</v>
      </c>
      <c r="H9" s="25">
        <v>8</v>
      </c>
      <c r="I9" s="25">
        <v>10</v>
      </c>
      <c r="J9" s="13">
        <f t="shared" si="0"/>
        <v>37.200000000000003</v>
      </c>
      <c r="K9" s="14">
        <f>RANK(J9,$J$4:$J$9)</f>
        <v>6</v>
      </c>
      <c r="M9" s="33"/>
      <c r="N9" s="32"/>
      <c r="O9" s="22"/>
      <c r="P9" s="22"/>
      <c r="Q9" s="48"/>
    </row>
    <row r="10" spans="1:17" ht="16" customHeight="1" x14ac:dyDescent="0.35">
      <c r="A10" s="6"/>
      <c r="B10" s="6"/>
      <c r="C10" s="6"/>
      <c r="D10" s="6"/>
      <c r="E10" s="6"/>
      <c r="F10" s="25"/>
      <c r="G10" s="25"/>
      <c r="H10" s="25"/>
      <c r="I10" s="25"/>
      <c r="J10" s="13"/>
      <c r="K10" s="14"/>
      <c r="M10" s="33"/>
      <c r="N10" s="32"/>
      <c r="O10" s="22"/>
      <c r="P10" s="22"/>
      <c r="Q10" s="48"/>
    </row>
    <row r="11" spans="1:17" ht="16" customHeight="1" x14ac:dyDescent="0.3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24" t="s">
        <v>103</v>
      </c>
      <c r="G11" s="24" t="s">
        <v>104</v>
      </c>
      <c r="H11" s="24" t="s">
        <v>105</v>
      </c>
      <c r="I11" s="24" t="s">
        <v>106</v>
      </c>
      <c r="J11" s="24" t="s">
        <v>107</v>
      </c>
      <c r="K11" s="24" t="s">
        <v>108</v>
      </c>
      <c r="M11" s="16" t="s">
        <v>114</v>
      </c>
      <c r="N11" s="16"/>
      <c r="O11" s="16"/>
      <c r="P11" s="16"/>
      <c r="Q11" s="3"/>
    </row>
    <row r="12" spans="1:17" ht="16" customHeight="1" x14ac:dyDescent="0.35">
      <c r="A12" s="6">
        <v>38</v>
      </c>
      <c r="B12" s="6" t="s">
        <v>52</v>
      </c>
      <c r="C12" s="6" t="s">
        <v>53</v>
      </c>
      <c r="D12" s="6" t="s">
        <v>37</v>
      </c>
      <c r="E12" s="6" t="s">
        <v>46</v>
      </c>
      <c r="F12" s="25">
        <v>10.6</v>
      </c>
      <c r="G12" s="25">
        <v>10.199999999999999</v>
      </c>
      <c r="H12" s="25">
        <v>9.9</v>
      </c>
      <c r="I12" s="25">
        <v>11.2</v>
      </c>
      <c r="J12" s="13">
        <f t="shared" si="0"/>
        <v>41.899999999999991</v>
      </c>
      <c r="K12" s="14">
        <f>RANK(J12,$J$12:$J$35)</f>
        <v>13</v>
      </c>
      <c r="M12" s="62" t="s">
        <v>53</v>
      </c>
      <c r="N12" s="17" t="s">
        <v>103</v>
      </c>
      <c r="O12" s="18">
        <f>F14+F12+F13+F17</f>
        <v>42.8</v>
      </c>
      <c r="P12" s="19"/>
    </row>
    <row r="13" spans="1:17" ht="16" customHeight="1" x14ac:dyDescent="0.35">
      <c r="A13" s="6">
        <v>39</v>
      </c>
      <c r="B13" s="6" t="s">
        <v>54</v>
      </c>
      <c r="C13" s="6" t="s">
        <v>53</v>
      </c>
      <c r="D13" s="6" t="s">
        <v>37</v>
      </c>
      <c r="E13" s="6" t="s">
        <v>46</v>
      </c>
      <c r="F13" s="25">
        <v>10.5</v>
      </c>
      <c r="G13" s="25">
        <v>10.3</v>
      </c>
      <c r="H13" s="25">
        <v>9.1</v>
      </c>
      <c r="I13" s="25">
        <v>10.3</v>
      </c>
      <c r="J13" s="13">
        <f t="shared" si="0"/>
        <v>40.200000000000003</v>
      </c>
      <c r="K13" s="14">
        <f t="shared" ref="K13:K35" si="2">RANK(J13,$J$12:$J$35)</f>
        <v>21</v>
      </c>
      <c r="M13" s="63"/>
      <c r="N13" s="17" t="s">
        <v>104</v>
      </c>
      <c r="O13" s="18">
        <f>G16+G14+G15+G13</f>
        <v>43</v>
      </c>
      <c r="P13" s="19"/>
    </row>
    <row r="14" spans="1:17" ht="16" customHeight="1" x14ac:dyDescent="0.35">
      <c r="A14" s="6">
        <v>40</v>
      </c>
      <c r="B14" s="6" t="s">
        <v>55</v>
      </c>
      <c r="C14" s="6" t="s">
        <v>53</v>
      </c>
      <c r="D14" s="6" t="s">
        <v>37</v>
      </c>
      <c r="E14" s="6" t="s">
        <v>46</v>
      </c>
      <c r="F14" s="25">
        <v>11.2</v>
      </c>
      <c r="G14" s="25">
        <v>10.9</v>
      </c>
      <c r="H14" s="25">
        <v>11.1</v>
      </c>
      <c r="I14" s="25">
        <v>10.6</v>
      </c>
      <c r="J14" s="13">
        <f t="shared" si="0"/>
        <v>43.800000000000004</v>
      </c>
      <c r="K14" s="14">
        <f t="shared" si="2"/>
        <v>4</v>
      </c>
      <c r="M14" s="63"/>
      <c r="N14" s="17" t="s">
        <v>105</v>
      </c>
      <c r="O14" s="18">
        <f>H14+H16+H15+H12</f>
        <v>42.3</v>
      </c>
      <c r="P14" s="19"/>
    </row>
    <row r="15" spans="1:17" ht="16" customHeight="1" x14ac:dyDescent="0.35">
      <c r="A15" s="6">
        <v>41</v>
      </c>
      <c r="B15" s="6" t="s">
        <v>56</v>
      </c>
      <c r="C15" s="6" t="s">
        <v>53</v>
      </c>
      <c r="D15" s="6" t="s">
        <v>37</v>
      </c>
      <c r="E15" s="6" t="s">
        <v>46</v>
      </c>
      <c r="F15" s="25">
        <v>9.6999999999999993</v>
      </c>
      <c r="G15" s="25">
        <v>10.5</v>
      </c>
      <c r="H15" s="25">
        <v>10.6</v>
      </c>
      <c r="I15" s="25">
        <v>10.5</v>
      </c>
      <c r="J15" s="13">
        <f t="shared" si="0"/>
        <v>41.3</v>
      </c>
      <c r="K15" s="14">
        <f t="shared" si="2"/>
        <v>17</v>
      </c>
      <c r="M15" s="63"/>
      <c r="N15" s="17" t="s">
        <v>106</v>
      </c>
      <c r="O15" s="18">
        <f>I12+I17+I16+I14</f>
        <v>43.6</v>
      </c>
      <c r="P15" s="19"/>
    </row>
    <row r="16" spans="1:17" ht="16" customHeight="1" x14ac:dyDescent="0.35">
      <c r="A16" s="6">
        <v>42</v>
      </c>
      <c r="B16" s="6" t="s">
        <v>57</v>
      </c>
      <c r="C16" s="6" t="s">
        <v>53</v>
      </c>
      <c r="D16" s="6" t="s">
        <v>37</v>
      </c>
      <c r="E16" s="6" t="s">
        <v>46</v>
      </c>
      <c r="F16" s="25">
        <v>9.9</v>
      </c>
      <c r="G16" s="25">
        <v>11.3</v>
      </c>
      <c r="H16" s="25">
        <v>10.7</v>
      </c>
      <c r="I16" s="25">
        <v>10.7</v>
      </c>
      <c r="J16" s="13">
        <f t="shared" si="0"/>
        <v>42.6</v>
      </c>
      <c r="K16" s="14">
        <f t="shared" si="2"/>
        <v>7</v>
      </c>
      <c r="M16" s="64"/>
      <c r="N16" s="20" t="s">
        <v>107</v>
      </c>
      <c r="O16" s="21">
        <f>SUM(O12:O15)</f>
        <v>171.7</v>
      </c>
      <c r="P16" s="22">
        <f>O16</f>
        <v>171.7</v>
      </c>
      <c r="Q16" s="47">
        <f>RANK(P16,P$12:P$31)</f>
        <v>3</v>
      </c>
    </row>
    <row r="17" spans="1:17" ht="16" customHeight="1" thickBot="1" x14ac:dyDescent="0.4">
      <c r="A17" s="11">
        <v>43</v>
      </c>
      <c r="B17" s="11" t="s">
        <v>58</v>
      </c>
      <c r="C17" s="11" t="s">
        <v>53</v>
      </c>
      <c r="D17" s="11" t="s">
        <v>37</v>
      </c>
      <c r="E17" s="11" t="s">
        <v>46</v>
      </c>
      <c r="F17" s="29">
        <v>10.5</v>
      </c>
      <c r="G17" s="29">
        <v>9.8000000000000007</v>
      </c>
      <c r="H17" s="29">
        <v>8.1999999999999993</v>
      </c>
      <c r="I17" s="29">
        <v>11.1</v>
      </c>
      <c r="J17" s="30">
        <f t="shared" si="0"/>
        <v>39.6</v>
      </c>
      <c r="K17" s="31">
        <f t="shared" si="2"/>
        <v>22</v>
      </c>
      <c r="M17" s="62" t="s">
        <v>60</v>
      </c>
      <c r="N17" s="17" t="s">
        <v>103</v>
      </c>
      <c r="O17" s="18">
        <f>F23+F22+F21+F18</f>
        <v>41.9</v>
      </c>
      <c r="P17" s="19"/>
    </row>
    <row r="18" spans="1:17" ht="16" customHeight="1" x14ac:dyDescent="0.35">
      <c r="A18" s="9">
        <v>44</v>
      </c>
      <c r="B18" s="9" t="s">
        <v>59</v>
      </c>
      <c r="C18" s="9" t="s">
        <v>60</v>
      </c>
      <c r="D18" s="9" t="s">
        <v>37</v>
      </c>
      <c r="E18" s="9" t="s">
        <v>46</v>
      </c>
      <c r="F18" s="26">
        <v>10.1</v>
      </c>
      <c r="G18" s="26">
        <v>10.4</v>
      </c>
      <c r="H18" s="26">
        <v>11.7</v>
      </c>
      <c r="I18" s="26">
        <v>10.4</v>
      </c>
      <c r="J18" s="27">
        <f t="shared" si="0"/>
        <v>42.6</v>
      </c>
      <c r="K18" s="28">
        <f t="shared" si="2"/>
        <v>7</v>
      </c>
      <c r="M18" s="63"/>
      <c r="N18" s="17" t="s">
        <v>104</v>
      </c>
      <c r="O18" s="18">
        <f>G23+G19+G18+G21</f>
        <v>42.3</v>
      </c>
      <c r="P18" s="19"/>
    </row>
    <row r="19" spans="1:17" ht="16" customHeight="1" x14ac:dyDescent="0.35">
      <c r="A19" s="6">
        <v>45</v>
      </c>
      <c r="B19" s="6" t="s">
        <v>61</v>
      </c>
      <c r="C19" s="6" t="s">
        <v>60</v>
      </c>
      <c r="D19" s="6" t="s">
        <v>37</v>
      </c>
      <c r="E19" s="6" t="s">
        <v>46</v>
      </c>
      <c r="F19" s="25">
        <v>9.9</v>
      </c>
      <c r="G19" s="25">
        <v>10.7</v>
      </c>
      <c r="H19" s="25">
        <v>11.3</v>
      </c>
      <c r="I19" s="25">
        <v>10.7</v>
      </c>
      <c r="J19" s="13">
        <f t="shared" si="0"/>
        <v>42.6</v>
      </c>
      <c r="K19" s="14">
        <f t="shared" si="2"/>
        <v>7</v>
      </c>
      <c r="M19" s="63"/>
      <c r="N19" s="17" t="s">
        <v>105</v>
      </c>
      <c r="O19" s="18">
        <f>H23+H18+H19+H22</f>
        <v>46.7</v>
      </c>
      <c r="P19" s="19"/>
    </row>
    <row r="20" spans="1:17" ht="16" customHeight="1" x14ac:dyDescent="0.35">
      <c r="A20" s="6">
        <v>46</v>
      </c>
      <c r="B20" s="6" t="s">
        <v>62</v>
      </c>
      <c r="C20" s="6" t="s">
        <v>60</v>
      </c>
      <c r="D20" s="6" t="s">
        <v>37</v>
      </c>
      <c r="E20" s="6" t="s">
        <v>46</v>
      </c>
      <c r="F20" s="25">
        <v>10.1</v>
      </c>
      <c r="G20" s="25">
        <v>10</v>
      </c>
      <c r="H20" s="25">
        <v>8.8000000000000007</v>
      </c>
      <c r="I20" s="25">
        <v>10</v>
      </c>
      <c r="J20" s="13">
        <f t="shared" si="0"/>
        <v>38.900000000000006</v>
      </c>
      <c r="K20" s="14">
        <f t="shared" si="2"/>
        <v>24</v>
      </c>
      <c r="M20" s="63"/>
      <c r="N20" s="17" t="s">
        <v>106</v>
      </c>
      <c r="O20" s="18">
        <f>I23+I19+I18+I21</f>
        <v>42.3</v>
      </c>
      <c r="P20" s="19"/>
    </row>
    <row r="21" spans="1:17" ht="16" customHeight="1" x14ac:dyDescent="0.35">
      <c r="A21" s="6">
        <v>47</v>
      </c>
      <c r="B21" s="6" t="s">
        <v>63</v>
      </c>
      <c r="C21" s="6" t="s">
        <v>60</v>
      </c>
      <c r="D21" s="6" t="s">
        <v>37</v>
      </c>
      <c r="E21" s="6" t="s">
        <v>46</v>
      </c>
      <c r="F21" s="25">
        <v>10.3</v>
      </c>
      <c r="G21" s="25">
        <v>10.3</v>
      </c>
      <c r="H21" s="25">
        <v>10.8</v>
      </c>
      <c r="I21" s="25">
        <v>10.3</v>
      </c>
      <c r="J21" s="13">
        <f t="shared" si="0"/>
        <v>41.7</v>
      </c>
      <c r="K21" s="14">
        <f t="shared" si="2"/>
        <v>14</v>
      </c>
      <c r="M21" s="64"/>
      <c r="N21" s="20" t="s">
        <v>107</v>
      </c>
      <c r="O21" s="21">
        <f>SUM(O17:O20)</f>
        <v>173.2</v>
      </c>
      <c r="P21" s="22">
        <f>O21</f>
        <v>173.2</v>
      </c>
      <c r="Q21" s="47">
        <f>RANK(P21,P$12:P$31)</f>
        <v>2</v>
      </c>
    </row>
    <row r="22" spans="1:17" ht="16" customHeight="1" x14ac:dyDescent="0.35">
      <c r="A22" s="6">
        <v>48</v>
      </c>
      <c r="B22" s="6" t="s">
        <v>64</v>
      </c>
      <c r="C22" s="6" t="s">
        <v>60</v>
      </c>
      <c r="D22" s="6" t="s">
        <v>37</v>
      </c>
      <c r="E22" s="6" t="s">
        <v>46</v>
      </c>
      <c r="F22" s="25">
        <v>10.4</v>
      </c>
      <c r="G22" s="25">
        <v>10.3</v>
      </c>
      <c r="H22" s="25">
        <v>11.2</v>
      </c>
      <c r="I22" s="25">
        <v>10.3</v>
      </c>
      <c r="J22" s="13">
        <f t="shared" si="0"/>
        <v>42.2</v>
      </c>
      <c r="K22" s="14">
        <f t="shared" si="2"/>
        <v>11</v>
      </c>
      <c r="M22" s="62" t="s">
        <v>40</v>
      </c>
      <c r="N22" s="17" t="s">
        <v>103</v>
      </c>
      <c r="O22" s="18">
        <f>F28+F27+F25+F26</f>
        <v>42.1</v>
      </c>
      <c r="P22" s="19"/>
    </row>
    <row r="23" spans="1:17" ht="16" customHeight="1" thickBot="1" x14ac:dyDescent="0.4">
      <c r="A23" s="11">
        <v>49</v>
      </c>
      <c r="B23" s="11" t="s">
        <v>65</v>
      </c>
      <c r="C23" s="11" t="s">
        <v>60</v>
      </c>
      <c r="D23" s="11" t="s">
        <v>37</v>
      </c>
      <c r="E23" s="11" t="s">
        <v>46</v>
      </c>
      <c r="F23" s="29">
        <v>11.1</v>
      </c>
      <c r="G23" s="29">
        <v>10.9</v>
      </c>
      <c r="H23" s="29">
        <v>12.5</v>
      </c>
      <c r="I23" s="29">
        <v>10.9</v>
      </c>
      <c r="J23" s="30">
        <f t="shared" si="0"/>
        <v>45.4</v>
      </c>
      <c r="K23" s="31">
        <f t="shared" si="2"/>
        <v>2</v>
      </c>
      <c r="M23" s="63"/>
      <c r="N23" s="17" t="s">
        <v>104</v>
      </c>
      <c r="O23" s="18">
        <f>G29+G27+G28+G24</f>
        <v>44.599999999999994</v>
      </c>
      <c r="P23" s="19"/>
    </row>
    <row r="24" spans="1:17" ht="16" customHeight="1" x14ac:dyDescent="0.35">
      <c r="A24" s="9">
        <v>50</v>
      </c>
      <c r="B24" s="10" t="s">
        <v>66</v>
      </c>
      <c r="C24" s="9" t="s">
        <v>40</v>
      </c>
      <c r="D24" s="9" t="s">
        <v>37</v>
      </c>
      <c r="E24" s="9" t="s">
        <v>46</v>
      </c>
      <c r="F24" s="26">
        <v>10.1</v>
      </c>
      <c r="G24" s="26">
        <v>10.8</v>
      </c>
      <c r="H24" s="26">
        <v>9.6999999999999993</v>
      </c>
      <c r="I24" s="26">
        <v>9.8000000000000007</v>
      </c>
      <c r="J24" s="27">
        <f t="shared" si="0"/>
        <v>40.4</v>
      </c>
      <c r="K24" s="28">
        <f t="shared" si="2"/>
        <v>19</v>
      </c>
      <c r="M24" s="63"/>
      <c r="N24" s="17" t="s">
        <v>105</v>
      </c>
      <c r="O24" s="18">
        <f>H29+H28+H25+H27</f>
        <v>43.800000000000004</v>
      </c>
      <c r="P24" s="19"/>
    </row>
    <row r="25" spans="1:17" ht="16" customHeight="1" x14ac:dyDescent="0.35">
      <c r="A25" s="6">
        <v>51</v>
      </c>
      <c r="B25" s="2" t="s">
        <v>67</v>
      </c>
      <c r="C25" s="6" t="s">
        <v>40</v>
      </c>
      <c r="D25" s="6" t="s">
        <v>37</v>
      </c>
      <c r="E25" s="6" t="s">
        <v>46</v>
      </c>
      <c r="F25" s="25">
        <v>10.4</v>
      </c>
      <c r="G25" s="25">
        <v>10.5</v>
      </c>
      <c r="H25" s="25">
        <v>10.3</v>
      </c>
      <c r="I25" s="26">
        <v>10.5</v>
      </c>
      <c r="J25" s="13">
        <f t="shared" si="0"/>
        <v>41.7</v>
      </c>
      <c r="K25" s="14">
        <f t="shared" si="2"/>
        <v>14</v>
      </c>
      <c r="M25" s="63"/>
      <c r="N25" s="17" t="s">
        <v>106</v>
      </c>
      <c r="O25" s="18">
        <f>I27+I28+I29+I26</f>
        <v>45.900000000000006</v>
      </c>
      <c r="P25" s="19"/>
    </row>
    <row r="26" spans="1:17" ht="16" customHeight="1" x14ac:dyDescent="0.35">
      <c r="A26" s="6">
        <v>52</v>
      </c>
      <c r="B26" s="2" t="s">
        <v>68</v>
      </c>
      <c r="C26" s="6" t="s">
        <v>40</v>
      </c>
      <c r="D26" s="6" t="s">
        <v>37</v>
      </c>
      <c r="E26" s="6" t="s">
        <v>46</v>
      </c>
      <c r="F26" s="25">
        <v>10.4</v>
      </c>
      <c r="G26" s="25">
        <v>9.8000000000000007</v>
      </c>
      <c r="H26" s="25">
        <v>9</v>
      </c>
      <c r="I26" s="26">
        <v>11.3</v>
      </c>
      <c r="J26" s="13">
        <f t="shared" si="0"/>
        <v>40.5</v>
      </c>
      <c r="K26" s="14">
        <f t="shared" si="2"/>
        <v>18</v>
      </c>
      <c r="M26" s="64"/>
      <c r="N26" s="20" t="s">
        <v>107</v>
      </c>
      <c r="O26" s="21">
        <f>SUM(O22:O25)</f>
        <v>176.4</v>
      </c>
      <c r="P26" s="22">
        <f>O26</f>
        <v>176.4</v>
      </c>
      <c r="Q26" s="47">
        <f>RANK(P26,P$12:P$31)</f>
        <v>1</v>
      </c>
    </row>
    <row r="27" spans="1:17" ht="16" customHeight="1" x14ac:dyDescent="0.35">
      <c r="A27" s="6">
        <v>53</v>
      </c>
      <c r="B27" s="2" t="s">
        <v>69</v>
      </c>
      <c r="C27" s="6" t="s">
        <v>40</v>
      </c>
      <c r="D27" s="6" t="s">
        <v>37</v>
      </c>
      <c r="E27" s="6" t="s">
        <v>46</v>
      </c>
      <c r="F27" s="25">
        <v>10.5</v>
      </c>
      <c r="G27" s="25">
        <v>11.3</v>
      </c>
      <c r="H27" s="25">
        <v>9.9</v>
      </c>
      <c r="I27" s="26">
        <v>11.6</v>
      </c>
      <c r="J27" s="13">
        <f t="shared" si="0"/>
        <v>43.300000000000004</v>
      </c>
      <c r="K27" s="14">
        <f t="shared" si="2"/>
        <v>5</v>
      </c>
      <c r="M27" s="65" t="s">
        <v>36</v>
      </c>
      <c r="N27" s="17" t="s">
        <v>103</v>
      </c>
      <c r="O27" s="18">
        <f>F30+F32+F34+F33</f>
        <v>42.7</v>
      </c>
      <c r="P27" s="19"/>
    </row>
    <row r="28" spans="1:17" ht="16" customHeight="1" x14ac:dyDescent="0.35">
      <c r="A28" s="6">
        <v>54</v>
      </c>
      <c r="B28" s="2" t="s">
        <v>70</v>
      </c>
      <c r="C28" s="6" t="s">
        <v>40</v>
      </c>
      <c r="D28" s="6" t="s">
        <v>37</v>
      </c>
      <c r="E28" s="6" t="s">
        <v>46</v>
      </c>
      <c r="F28" s="25">
        <v>10.8</v>
      </c>
      <c r="G28" s="25">
        <v>10.9</v>
      </c>
      <c r="H28" s="25">
        <v>11.2</v>
      </c>
      <c r="I28" s="26">
        <v>11.5</v>
      </c>
      <c r="J28" s="13">
        <f t="shared" si="0"/>
        <v>44.400000000000006</v>
      </c>
      <c r="K28" s="14">
        <f t="shared" si="2"/>
        <v>3</v>
      </c>
      <c r="M28" s="65"/>
      <c r="N28" s="17" t="s">
        <v>104</v>
      </c>
      <c r="O28" s="18">
        <f>G31+G35+G32+G30</f>
        <v>41.7</v>
      </c>
      <c r="P28" s="19"/>
    </row>
    <row r="29" spans="1:17" ht="16" customHeight="1" thickBot="1" x14ac:dyDescent="0.4">
      <c r="A29" s="11">
        <v>55</v>
      </c>
      <c r="B29" s="12" t="s">
        <v>71</v>
      </c>
      <c r="C29" s="11" t="s">
        <v>40</v>
      </c>
      <c r="D29" s="11" t="s">
        <v>37</v>
      </c>
      <c r="E29" s="11" t="s">
        <v>46</v>
      </c>
      <c r="F29" s="29">
        <v>10.3</v>
      </c>
      <c r="G29" s="29">
        <v>11.6</v>
      </c>
      <c r="H29" s="29">
        <v>12.4</v>
      </c>
      <c r="I29" s="29">
        <v>11.5</v>
      </c>
      <c r="J29" s="30">
        <f t="shared" si="0"/>
        <v>45.8</v>
      </c>
      <c r="K29" s="31">
        <f t="shared" si="2"/>
        <v>1</v>
      </c>
      <c r="M29" s="65"/>
      <c r="N29" s="17" t="s">
        <v>105</v>
      </c>
      <c r="O29" s="18">
        <f>H31+H35+H32+H30</f>
        <v>44.4</v>
      </c>
      <c r="P29" s="19"/>
    </row>
    <row r="30" spans="1:17" ht="16" customHeight="1" x14ac:dyDescent="0.35">
      <c r="A30" s="9">
        <v>56</v>
      </c>
      <c r="B30" s="9" t="s">
        <v>72</v>
      </c>
      <c r="C30" s="9" t="s">
        <v>36</v>
      </c>
      <c r="D30" s="9" t="s">
        <v>37</v>
      </c>
      <c r="E30" s="9" t="s">
        <v>73</v>
      </c>
      <c r="F30" s="26">
        <v>10.8</v>
      </c>
      <c r="G30" s="26">
        <v>10</v>
      </c>
      <c r="H30" s="26">
        <v>10.5</v>
      </c>
      <c r="I30" s="26">
        <v>10.199999999999999</v>
      </c>
      <c r="J30" s="27">
        <f t="shared" si="0"/>
        <v>41.5</v>
      </c>
      <c r="K30" s="28">
        <f t="shared" si="2"/>
        <v>16</v>
      </c>
      <c r="M30" s="65"/>
      <c r="N30" s="17" t="s">
        <v>106</v>
      </c>
      <c r="O30" s="18">
        <f>I33+I30+I32+I31</f>
        <v>40.799999999999997</v>
      </c>
      <c r="P30" s="19"/>
    </row>
    <row r="31" spans="1:17" ht="16" customHeight="1" x14ac:dyDescent="0.35">
      <c r="A31" s="6">
        <v>57</v>
      </c>
      <c r="B31" s="6" t="s">
        <v>74</v>
      </c>
      <c r="C31" s="6" t="s">
        <v>36</v>
      </c>
      <c r="D31" s="6" t="s">
        <v>37</v>
      </c>
      <c r="E31" s="6" t="s">
        <v>73</v>
      </c>
      <c r="F31" s="25">
        <v>10.3</v>
      </c>
      <c r="G31" s="25">
        <v>10.7</v>
      </c>
      <c r="H31" s="25">
        <v>11.7</v>
      </c>
      <c r="I31" s="26">
        <v>10.1</v>
      </c>
      <c r="J31" s="13">
        <f t="shared" si="0"/>
        <v>42.800000000000004</v>
      </c>
      <c r="K31" s="14">
        <f t="shared" si="2"/>
        <v>6</v>
      </c>
      <c r="M31" s="65"/>
      <c r="N31" s="20" t="s">
        <v>107</v>
      </c>
      <c r="O31" s="21">
        <f>SUM(O27:O30)</f>
        <v>169.60000000000002</v>
      </c>
      <c r="P31" s="22">
        <f>O31</f>
        <v>169.60000000000002</v>
      </c>
      <c r="Q31" s="47">
        <f>RANK(P31,P$12:P$31)</f>
        <v>4</v>
      </c>
    </row>
    <row r="32" spans="1:17" ht="16" customHeight="1" x14ac:dyDescent="0.35">
      <c r="A32" s="6">
        <v>58</v>
      </c>
      <c r="B32" s="6" t="s">
        <v>75</v>
      </c>
      <c r="C32" s="6" t="s">
        <v>36</v>
      </c>
      <c r="D32" s="6" t="s">
        <v>37</v>
      </c>
      <c r="E32" s="6" t="s">
        <v>73</v>
      </c>
      <c r="F32" s="25">
        <v>10.7</v>
      </c>
      <c r="G32" s="25">
        <v>10.3</v>
      </c>
      <c r="H32" s="25">
        <v>10.9</v>
      </c>
      <c r="I32" s="26">
        <v>10.199999999999999</v>
      </c>
      <c r="J32" s="13">
        <f t="shared" si="0"/>
        <v>42.099999999999994</v>
      </c>
      <c r="K32" s="14">
        <f t="shared" si="2"/>
        <v>12</v>
      </c>
      <c r="M32" s="66"/>
      <c r="N32" s="34"/>
      <c r="O32" s="19"/>
      <c r="P32" s="19"/>
    </row>
    <row r="33" spans="1:17" ht="16" customHeight="1" x14ac:dyDescent="0.35">
      <c r="A33" s="6">
        <v>59</v>
      </c>
      <c r="B33" s="6" t="s">
        <v>76</v>
      </c>
      <c r="C33" s="6" t="s">
        <v>36</v>
      </c>
      <c r="D33" s="6" t="s">
        <v>37</v>
      </c>
      <c r="E33" s="6" t="s">
        <v>73</v>
      </c>
      <c r="F33" s="25">
        <v>10.5</v>
      </c>
      <c r="G33" s="25">
        <v>9.5</v>
      </c>
      <c r="H33" s="25">
        <v>10</v>
      </c>
      <c r="I33" s="26">
        <v>10.3</v>
      </c>
      <c r="J33" s="13">
        <f t="shared" si="0"/>
        <v>40.299999999999997</v>
      </c>
      <c r="K33" s="14">
        <f t="shared" si="2"/>
        <v>20</v>
      </c>
      <c r="M33" s="66"/>
      <c r="N33" s="34"/>
      <c r="O33" s="19"/>
      <c r="P33" s="19"/>
    </row>
    <row r="34" spans="1:17" ht="16" customHeight="1" x14ac:dyDescent="0.35">
      <c r="A34" s="6">
        <v>60</v>
      </c>
      <c r="B34" s="6" t="s">
        <v>77</v>
      </c>
      <c r="C34" s="6" t="s">
        <v>36</v>
      </c>
      <c r="D34" s="6" t="s">
        <v>37</v>
      </c>
      <c r="E34" s="6" t="s">
        <v>73</v>
      </c>
      <c r="F34" s="25">
        <v>10.7</v>
      </c>
      <c r="G34" s="25">
        <v>9.1999999999999993</v>
      </c>
      <c r="H34" s="25">
        <v>9.3000000000000007</v>
      </c>
      <c r="I34" s="25">
        <v>10.1</v>
      </c>
      <c r="J34" s="13">
        <f t="shared" si="0"/>
        <v>39.299999999999997</v>
      </c>
      <c r="K34" s="14">
        <f t="shared" si="2"/>
        <v>23</v>
      </c>
      <c r="M34" s="66"/>
      <c r="N34" s="34"/>
      <c r="O34" s="19"/>
      <c r="P34" s="19"/>
    </row>
    <row r="35" spans="1:17" ht="16" customHeight="1" x14ac:dyDescent="0.35">
      <c r="A35" s="6">
        <v>61</v>
      </c>
      <c r="B35" s="6" t="s">
        <v>78</v>
      </c>
      <c r="C35" s="6" t="s">
        <v>36</v>
      </c>
      <c r="D35" s="6" t="s">
        <v>37</v>
      </c>
      <c r="E35" s="6" t="s">
        <v>73</v>
      </c>
      <c r="F35" s="25">
        <v>10.4</v>
      </c>
      <c r="G35" s="25">
        <v>10.7</v>
      </c>
      <c r="H35" s="25">
        <v>11.3</v>
      </c>
      <c r="I35" s="25">
        <v>9.9</v>
      </c>
      <c r="J35" s="13">
        <f t="shared" si="0"/>
        <v>42.300000000000004</v>
      </c>
      <c r="K35" s="14">
        <f t="shared" si="2"/>
        <v>10</v>
      </c>
      <c r="M35" s="66"/>
      <c r="N35" s="34"/>
      <c r="O35" s="19"/>
      <c r="P35" s="19"/>
    </row>
    <row r="36" spans="1:17" ht="16" customHeight="1" x14ac:dyDescent="0.35">
      <c r="M36" s="66"/>
      <c r="N36" s="32"/>
      <c r="O36" s="22"/>
      <c r="P36" s="22"/>
      <c r="Q36" s="48"/>
    </row>
  </sheetData>
  <mergeCells count="6">
    <mergeCell ref="M32:M36"/>
    <mergeCell ref="M4:M8"/>
    <mergeCell ref="M12:M16"/>
    <mergeCell ref="M17:M21"/>
    <mergeCell ref="M22:M26"/>
    <mergeCell ref="M27:M31"/>
  </mergeCells>
  <conditionalFormatting sqref="K4:K9">
    <cfRule type="cellIs" dxfId="107" priority="42" operator="equal">
      <formula>1</formula>
    </cfRule>
    <cfRule type="cellIs" dxfId="106" priority="41" operator="equal">
      <formula>2</formula>
    </cfRule>
    <cfRule type="cellIs" dxfId="105" priority="40" operator="equal">
      <formula>3</formula>
    </cfRule>
    <cfRule type="cellIs" dxfId="104" priority="39" operator="equal">
      <formula>4</formula>
    </cfRule>
    <cfRule type="cellIs" dxfId="103" priority="38" operator="equal">
      <formula>5</formula>
    </cfRule>
    <cfRule type="cellIs" dxfId="102" priority="37" operator="equal">
      <formula>6</formula>
    </cfRule>
  </conditionalFormatting>
  <conditionalFormatting sqref="K12:K35">
    <cfRule type="cellIs" dxfId="101" priority="34" operator="equal">
      <formula>3</formula>
    </cfRule>
    <cfRule type="cellIs" dxfId="100" priority="36" operator="equal">
      <formula>1</formula>
    </cfRule>
    <cfRule type="cellIs" dxfId="99" priority="35" operator="equal">
      <formula>2</formula>
    </cfRule>
    <cfRule type="cellIs" dxfId="98" priority="33" operator="equal">
      <formula>4</formula>
    </cfRule>
    <cfRule type="cellIs" dxfId="97" priority="32" operator="equal">
      <formula>5</formula>
    </cfRule>
    <cfRule type="cellIs" dxfId="96" priority="31" operator="equal">
      <formula>6</formula>
    </cfRule>
  </conditionalFormatting>
  <conditionalFormatting sqref="Q4:Q7">
    <cfRule type="cellIs" dxfId="95" priority="87" stopIfTrue="1" operator="equal">
      <formula>1</formula>
    </cfRule>
    <cfRule type="cellIs" dxfId="94" priority="86" stopIfTrue="1" operator="equal">
      <formula>2</formula>
    </cfRule>
    <cfRule type="cellIs" dxfId="93" priority="85" stopIfTrue="1" operator="equal">
      <formula>3</formula>
    </cfRule>
  </conditionalFormatting>
  <conditionalFormatting sqref="Q8">
    <cfRule type="cellIs" dxfId="92" priority="30" operator="equal">
      <formula>1</formula>
    </cfRule>
    <cfRule type="cellIs" dxfId="91" priority="29" operator="equal">
      <formula>2</formula>
    </cfRule>
    <cfRule type="cellIs" dxfId="90" priority="25" operator="equal">
      <formula>6</formula>
    </cfRule>
    <cfRule type="cellIs" dxfId="89" priority="26" operator="equal">
      <formula>5</formula>
    </cfRule>
    <cfRule type="cellIs" dxfId="88" priority="27" operator="equal">
      <formula>4</formula>
    </cfRule>
    <cfRule type="cellIs" dxfId="87" priority="28" operator="equal">
      <formula>3</formula>
    </cfRule>
  </conditionalFormatting>
  <conditionalFormatting sqref="Q9:Q10 K10">
    <cfRule type="cellIs" dxfId="86" priority="96" stopIfTrue="1" operator="equal">
      <formula>1</formula>
    </cfRule>
    <cfRule type="cellIs" dxfId="85" priority="91" stopIfTrue="1" operator="equal">
      <formula>6</formula>
    </cfRule>
    <cfRule type="cellIs" dxfId="84" priority="92" stopIfTrue="1" operator="equal">
      <formula>5</formula>
    </cfRule>
    <cfRule type="cellIs" dxfId="83" priority="93" stopIfTrue="1" operator="equal">
      <formula>4</formula>
    </cfRule>
    <cfRule type="cellIs" dxfId="82" priority="94" stopIfTrue="1" operator="equal">
      <formula>3</formula>
    </cfRule>
    <cfRule type="cellIs" dxfId="81" priority="95" stopIfTrue="1" operator="equal">
      <formula>2</formula>
    </cfRule>
  </conditionalFormatting>
  <conditionalFormatting sqref="Q12:Q15 Q17:Q20 Q22:Q25 Q27:Q30 Q32:Q35">
    <cfRule type="cellIs" dxfId="80" priority="88" stopIfTrue="1" operator="equal">
      <formula>3</formula>
    </cfRule>
    <cfRule type="cellIs" dxfId="79" priority="89" stopIfTrue="1" operator="equal">
      <formula>2</formula>
    </cfRule>
    <cfRule type="cellIs" dxfId="78" priority="90" stopIfTrue="1" operator="equal">
      <formula>1</formula>
    </cfRule>
  </conditionalFormatting>
  <conditionalFormatting sqref="Q16">
    <cfRule type="cellIs" dxfId="77" priority="22" operator="equal">
      <formula>3</formula>
    </cfRule>
    <cfRule type="cellIs" dxfId="76" priority="24" operator="equal">
      <formula>1</formula>
    </cfRule>
    <cfRule type="cellIs" dxfId="75" priority="23" operator="equal">
      <formula>2</formula>
    </cfRule>
    <cfRule type="cellIs" dxfId="74" priority="21" operator="equal">
      <formula>4</formula>
    </cfRule>
    <cfRule type="cellIs" dxfId="73" priority="20" operator="equal">
      <formula>5</formula>
    </cfRule>
    <cfRule type="cellIs" dxfId="72" priority="19" operator="equal">
      <formula>6</formula>
    </cfRule>
  </conditionalFormatting>
  <conditionalFormatting sqref="Q21">
    <cfRule type="cellIs" dxfId="71" priority="13" operator="equal">
      <formula>6</formula>
    </cfRule>
    <cfRule type="cellIs" dxfId="70" priority="18" operator="equal">
      <formula>1</formula>
    </cfRule>
    <cfRule type="cellIs" dxfId="69" priority="17" operator="equal">
      <formula>2</formula>
    </cfRule>
    <cfRule type="cellIs" dxfId="68" priority="16" operator="equal">
      <formula>3</formula>
    </cfRule>
    <cfRule type="cellIs" dxfId="67" priority="15" operator="equal">
      <formula>4</formula>
    </cfRule>
    <cfRule type="cellIs" dxfId="66" priority="14" operator="equal">
      <formula>5</formula>
    </cfRule>
  </conditionalFormatting>
  <conditionalFormatting sqref="Q26">
    <cfRule type="cellIs" dxfId="65" priority="12" operator="equal">
      <formula>1</formula>
    </cfRule>
    <cfRule type="cellIs" dxfId="64" priority="11" operator="equal">
      <formula>2</formula>
    </cfRule>
    <cfRule type="cellIs" dxfId="63" priority="10" operator="equal">
      <formula>3</formula>
    </cfRule>
    <cfRule type="cellIs" dxfId="62" priority="9" operator="equal">
      <formula>4</formula>
    </cfRule>
    <cfRule type="cellIs" dxfId="61" priority="8" operator="equal">
      <formula>5</formula>
    </cfRule>
    <cfRule type="cellIs" dxfId="60" priority="7" operator="equal">
      <formula>6</formula>
    </cfRule>
  </conditionalFormatting>
  <conditionalFormatting sqref="Q31">
    <cfRule type="cellIs" dxfId="59" priority="2" operator="equal">
      <formula>5</formula>
    </cfRule>
    <cfRule type="cellIs" dxfId="58" priority="3" operator="equal">
      <formula>4</formula>
    </cfRule>
    <cfRule type="cellIs" dxfId="57" priority="4" operator="equal">
      <formula>3</formula>
    </cfRule>
    <cfRule type="cellIs" dxfId="56" priority="5" operator="equal">
      <formula>2</formula>
    </cfRule>
    <cfRule type="cellIs" dxfId="55" priority="6" operator="equal">
      <formula>1</formula>
    </cfRule>
    <cfRule type="cellIs" dxfId="54" priority="1" operator="equal">
      <formula>6</formula>
    </cfRule>
  </conditionalFormatting>
  <pageMargins left="0.39370078740157483" right="0.39370078740157483" top="0.39370078740157483" bottom="0.3937007874015748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C9A4-C22D-49E5-AB31-ED454F7A7A1A}">
  <sheetPr>
    <pageSetUpPr fitToPage="1"/>
  </sheetPr>
  <dimension ref="A1:R27"/>
  <sheetViews>
    <sheetView workbookViewId="0"/>
  </sheetViews>
  <sheetFormatPr defaultColWidth="8.7265625" defaultRowHeight="16" customHeight="1" x14ac:dyDescent="0.35"/>
  <cols>
    <col min="1" max="1" width="3.7265625" style="4" bestFit="1" customWidth="1"/>
    <col min="2" max="2" width="18.26953125" style="4" bestFit="1" customWidth="1"/>
    <col min="3" max="3" width="10.453125" style="4" customWidth="1"/>
    <col min="4" max="4" width="11.81640625" style="4" bestFit="1" customWidth="1"/>
    <col min="5" max="5" width="12.1796875" style="4" bestFit="1" customWidth="1"/>
    <col min="6" max="11" width="8.7265625" style="4"/>
    <col min="12" max="12" width="3.08984375" style="4" customWidth="1"/>
    <col min="13" max="15" width="8.7265625" style="15"/>
    <col min="16" max="16" width="0" style="15" hidden="1" customWidth="1"/>
    <col min="17" max="17" width="8.7265625" style="15"/>
    <col min="18" max="16384" width="8.7265625" style="4"/>
  </cols>
  <sheetData>
    <row r="1" spans="1:17" ht="16" customHeight="1" x14ac:dyDescent="0.35">
      <c r="A1" s="1" t="s">
        <v>0</v>
      </c>
      <c r="M1" s="15" t="s">
        <v>109</v>
      </c>
    </row>
    <row r="2" spans="1:17" ht="16" customHeight="1" x14ac:dyDescent="0.35">
      <c r="A2" s="1"/>
    </row>
    <row r="3" spans="1:17" s="3" customFormat="1" ht="16" customHeight="1" x14ac:dyDescent="0.3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24" t="s">
        <v>103</v>
      </c>
      <c r="G3" s="24" t="s">
        <v>104</v>
      </c>
      <c r="H3" s="24" t="s">
        <v>105</v>
      </c>
      <c r="I3" s="24" t="s">
        <v>106</v>
      </c>
      <c r="J3" s="24" t="s">
        <v>107</v>
      </c>
      <c r="K3" s="24" t="s">
        <v>108</v>
      </c>
      <c r="M3" s="16" t="s">
        <v>115</v>
      </c>
    </row>
    <row r="4" spans="1:17" ht="16" customHeight="1" x14ac:dyDescent="0.35">
      <c r="A4" s="6">
        <v>62</v>
      </c>
      <c r="B4" s="6" t="s">
        <v>79</v>
      </c>
      <c r="C4" s="6" t="s">
        <v>45</v>
      </c>
      <c r="D4" s="8" t="s">
        <v>80</v>
      </c>
      <c r="E4" s="6" t="s">
        <v>46</v>
      </c>
      <c r="F4" s="25">
        <v>11</v>
      </c>
      <c r="G4" s="25">
        <v>11.7</v>
      </c>
      <c r="H4" s="25">
        <v>10.8</v>
      </c>
      <c r="I4" s="25">
        <v>12</v>
      </c>
      <c r="J4" s="49">
        <f>SUM(F4:I4)</f>
        <v>45.5</v>
      </c>
      <c r="K4" s="14">
        <f>RANK(J4,$J$4:$J$19)</f>
        <v>5</v>
      </c>
      <c r="M4" s="62" t="s">
        <v>45</v>
      </c>
      <c r="N4" s="41" t="s">
        <v>103</v>
      </c>
      <c r="O4" s="42">
        <f>F8+F6+F4+F5</f>
        <v>43.699999999999996</v>
      </c>
      <c r="P4" s="43"/>
    </row>
    <row r="5" spans="1:17" ht="16" customHeight="1" x14ac:dyDescent="0.35">
      <c r="A5" s="6">
        <v>63</v>
      </c>
      <c r="B5" s="6" t="s">
        <v>81</v>
      </c>
      <c r="C5" s="6" t="s">
        <v>45</v>
      </c>
      <c r="D5" s="8" t="s">
        <v>80</v>
      </c>
      <c r="E5" s="6" t="s">
        <v>46</v>
      </c>
      <c r="F5" s="25">
        <v>10.4</v>
      </c>
      <c r="G5" s="25">
        <v>10.4</v>
      </c>
      <c r="H5" s="25">
        <v>11.8</v>
      </c>
      <c r="I5" s="25">
        <v>10.7</v>
      </c>
      <c r="J5" s="49">
        <f t="shared" ref="J5:J27" si="0">SUM(F5:I5)</f>
        <v>43.3</v>
      </c>
      <c r="K5" s="14">
        <f t="shared" ref="K5:K18" si="1">RANK(J5,$J$4:$J$19)</f>
        <v>12</v>
      </c>
      <c r="M5" s="63"/>
      <c r="N5" s="41" t="s">
        <v>104</v>
      </c>
      <c r="O5" s="42">
        <f>G4+G7+G6+G9</f>
        <v>43.8</v>
      </c>
      <c r="P5" s="43"/>
    </row>
    <row r="6" spans="1:17" ht="16" customHeight="1" x14ac:dyDescent="0.35">
      <c r="A6" s="6">
        <v>64</v>
      </c>
      <c r="B6" s="6" t="s">
        <v>82</v>
      </c>
      <c r="C6" s="6" t="s">
        <v>45</v>
      </c>
      <c r="D6" s="8" t="s">
        <v>80</v>
      </c>
      <c r="E6" s="6" t="s">
        <v>46</v>
      </c>
      <c r="F6" s="25">
        <v>11.1</v>
      </c>
      <c r="G6" s="25">
        <v>10.7</v>
      </c>
      <c r="H6" s="25">
        <v>10.7</v>
      </c>
      <c r="I6" s="25">
        <v>11.4</v>
      </c>
      <c r="J6" s="49">
        <f t="shared" si="0"/>
        <v>43.9</v>
      </c>
      <c r="K6" s="14">
        <f t="shared" si="1"/>
        <v>10</v>
      </c>
      <c r="M6" s="63"/>
      <c r="N6" s="41" t="s">
        <v>105</v>
      </c>
      <c r="O6" s="42">
        <f>H9+H8+H5+H7</f>
        <v>47.8</v>
      </c>
      <c r="P6" s="43"/>
    </row>
    <row r="7" spans="1:17" ht="16" customHeight="1" x14ac:dyDescent="0.35">
      <c r="A7" s="6">
        <v>65</v>
      </c>
      <c r="B7" s="6" t="s">
        <v>83</v>
      </c>
      <c r="C7" s="6" t="s">
        <v>45</v>
      </c>
      <c r="D7" s="8" t="s">
        <v>80</v>
      </c>
      <c r="E7" s="6" t="s">
        <v>46</v>
      </c>
      <c r="F7" s="25">
        <v>9.9</v>
      </c>
      <c r="G7" s="25">
        <v>10.9</v>
      </c>
      <c r="H7" s="25">
        <v>11.2</v>
      </c>
      <c r="I7" s="25">
        <v>11</v>
      </c>
      <c r="J7" s="49">
        <f t="shared" si="0"/>
        <v>43</v>
      </c>
      <c r="K7" s="14">
        <f t="shared" si="1"/>
        <v>13</v>
      </c>
      <c r="M7" s="63"/>
      <c r="N7" s="41" t="s">
        <v>106</v>
      </c>
      <c r="O7" s="42">
        <f>I4+I8+I6+I9</f>
        <v>46.3</v>
      </c>
      <c r="P7" s="43"/>
    </row>
    <row r="8" spans="1:17" ht="16" customHeight="1" x14ac:dyDescent="0.35">
      <c r="A8" s="6">
        <v>66</v>
      </c>
      <c r="B8" s="6" t="s">
        <v>84</v>
      </c>
      <c r="C8" s="6" t="s">
        <v>45</v>
      </c>
      <c r="D8" s="8" t="s">
        <v>80</v>
      </c>
      <c r="E8" s="6" t="s">
        <v>46</v>
      </c>
      <c r="F8" s="25">
        <v>11.2</v>
      </c>
      <c r="G8" s="25">
        <v>10.199999999999999</v>
      </c>
      <c r="H8" s="25">
        <v>12.3</v>
      </c>
      <c r="I8" s="25">
        <v>11.6</v>
      </c>
      <c r="J8" s="49">
        <f t="shared" si="0"/>
        <v>45.300000000000004</v>
      </c>
      <c r="K8" s="14">
        <f t="shared" si="1"/>
        <v>6</v>
      </c>
      <c r="M8" s="64"/>
      <c r="N8" s="44" t="s">
        <v>107</v>
      </c>
      <c r="O8" s="45">
        <f>SUM(O4:O7)</f>
        <v>181.60000000000002</v>
      </c>
      <c r="P8" s="46">
        <f>O8</f>
        <v>181.60000000000002</v>
      </c>
      <c r="Q8" s="47">
        <f>RANK(P8,P$4:P$18)</f>
        <v>2</v>
      </c>
    </row>
    <row r="9" spans="1:17" ht="16" customHeight="1" thickBot="1" x14ac:dyDescent="0.4">
      <c r="A9" s="11">
        <v>67</v>
      </c>
      <c r="B9" s="11" t="s">
        <v>85</v>
      </c>
      <c r="C9" s="11" t="s">
        <v>45</v>
      </c>
      <c r="D9" s="36" t="s">
        <v>80</v>
      </c>
      <c r="E9" s="11" t="s">
        <v>46</v>
      </c>
      <c r="F9" s="29">
        <v>9.1999999999999993</v>
      </c>
      <c r="G9" s="29">
        <v>10.5</v>
      </c>
      <c r="H9" s="29">
        <v>12.5</v>
      </c>
      <c r="I9" s="29">
        <v>11.3</v>
      </c>
      <c r="J9" s="50">
        <f t="shared" si="0"/>
        <v>43.5</v>
      </c>
      <c r="K9" s="31">
        <f t="shared" si="1"/>
        <v>11</v>
      </c>
      <c r="M9" s="62" t="s">
        <v>40</v>
      </c>
      <c r="N9" s="41" t="s">
        <v>103</v>
      </c>
      <c r="O9" s="42">
        <f>F13+F11+F12+F14</f>
        <v>45</v>
      </c>
      <c r="P9" s="43"/>
    </row>
    <row r="10" spans="1:17" ht="16" customHeight="1" x14ac:dyDescent="0.35">
      <c r="A10" s="9">
        <v>68</v>
      </c>
      <c r="B10" s="10" t="s">
        <v>86</v>
      </c>
      <c r="C10" s="9" t="s">
        <v>40</v>
      </c>
      <c r="D10" s="35" t="s">
        <v>80</v>
      </c>
      <c r="E10" s="9" t="s">
        <v>46</v>
      </c>
      <c r="F10" s="26">
        <v>10.8</v>
      </c>
      <c r="G10" s="26">
        <v>11.2</v>
      </c>
      <c r="H10" s="26">
        <v>10.5</v>
      </c>
      <c r="I10" s="26">
        <v>11.9</v>
      </c>
      <c r="J10" s="51">
        <f t="shared" si="0"/>
        <v>44.4</v>
      </c>
      <c r="K10" s="28">
        <f t="shared" si="1"/>
        <v>7</v>
      </c>
      <c r="M10" s="63"/>
      <c r="N10" s="41" t="s">
        <v>104</v>
      </c>
      <c r="O10" s="42">
        <f>G13+G14+G15+G12</f>
        <v>46.5</v>
      </c>
      <c r="P10" s="43"/>
    </row>
    <row r="11" spans="1:17" ht="16" customHeight="1" x14ac:dyDescent="0.35">
      <c r="A11" s="6">
        <v>69</v>
      </c>
      <c r="B11" s="2" t="s">
        <v>87</v>
      </c>
      <c r="C11" s="6" t="s">
        <v>40</v>
      </c>
      <c r="D11" s="8" t="s">
        <v>80</v>
      </c>
      <c r="E11" s="6" t="s">
        <v>46</v>
      </c>
      <c r="F11" s="25">
        <v>11.3</v>
      </c>
      <c r="G11" s="25">
        <v>11</v>
      </c>
      <c r="H11" s="26">
        <v>11.7</v>
      </c>
      <c r="I11" s="25">
        <v>12</v>
      </c>
      <c r="J11" s="49">
        <f t="shared" si="0"/>
        <v>46</v>
      </c>
      <c r="K11" s="14">
        <f t="shared" si="1"/>
        <v>3</v>
      </c>
      <c r="M11" s="63"/>
      <c r="N11" s="41" t="s">
        <v>105</v>
      </c>
      <c r="O11" s="42">
        <f>H13+H11+H14+H12</f>
        <v>47.1</v>
      </c>
      <c r="P11" s="43"/>
    </row>
    <row r="12" spans="1:17" ht="16" customHeight="1" x14ac:dyDescent="0.35">
      <c r="A12" s="6">
        <v>70</v>
      </c>
      <c r="B12" s="2" t="s">
        <v>88</v>
      </c>
      <c r="C12" s="6" t="s">
        <v>40</v>
      </c>
      <c r="D12" s="8" t="s">
        <v>80</v>
      </c>
      <c r="E12" s="6" t="s">
        <v>46</v>
      </c>
      <c r="F12" s="25">
        <v>11.3</v>
      </c>
      <c r="G12" s="25">
        <v>11.3</v>
      </c>
      <c r="H12" s="26">
        <v>11.4</v>
      </c>
      <c r="I12" s="25">
        <v>11.9</v>
      </c>
      <c r="J12" s="49">
        <f t="shared" si="0"/>
        <v>45.9</v>
      </c>
      <c r="K12" s="14">
        <f t="shared" si="1"/>
        <v>4</v>
      </c>
      <c r="M12" s="63"/>
      <c r="N12" s="41" t="s">
        <v>106</v>
      </c>
      <c r="O12" s="42">
        <f>I11+I15+I12+I10</f>
        <v>47.8</v>
      </c>
      <c r="P12" s="43"/>
    </row>
    <row r="13" spans="1:17" ht="16" customHeight="1" x14ac:dyDescent="0.35">
      <c r="A13" s="6">
        <v>71</v>
      </c>
      <c r="B13" s="2" t="s">
        <v>89</v>
      </c>
      <c r="C13" s="6" t="s">
        <v>40</v>
      </c>
      <c r="D13" s="8" t="s">
        <v>80</v>
      </c>
      <c r="E13" s="6" t="s">
        <v>46</v>
      </c>
      <c r="F13" s="25">
        <v>11.4</v>
      </c>
      <c r="G13" s="25">
        <v>11.9</v>
      </c>
      <c r="H13" s="26">
        <v>12.3</v>
      </c>
      <c r="I13" s="25">
        <v>11.7</v>
      </c>
      <c r="J13" s="49">
        <f t="shared" si="0"/>
        <v>47.3</v>
      </c>
      <c r="K13" s="14">
        <f t="shared" si="1"/>
        <v>1</v>
      </c>
      <c r="M13" s="64"/>
      <c r="N13" s="44" t="s">
        <v>107</v>
      </c>
      <c r="O13" s="45">
        <f>SUM(O9:O12)</f>
        <v>186.39999999999998</v>
      </c>
      <c r="P13" s="46">
        <f>O13</f>
        <v>186.39999999999998</v>
      </c>
      <c r="Q13" s="47">
        <f>RANK(P13,P$4:P$18)</f>
        <v>1</v>
      </c>
    </row>
    <row r="14" spans="1:17" ht="16" customHeight="1" x14ac:dyDescent="0.35">
      <c r="A14" s="6">
        <v>72</v>
      </c>
      <c r="B14" s="2" t="s">
        <v>90</v>
      </c>
      <c r="C14" s="6" t="s">
        <v>40</v>
      </c>
      <c r="D14" s="8" t="s">
        <v>80</v>
      </c>
      <c r="E14" s="6" t="s">
        <v>46</v>
      </c>
      <c r="F14" s="25">
        <v>11</v>
      </c>
      <c r="G14" s="25">
        <v>11.9</v>
      </c>
      <c r="H14" s="26">
        <v>11.7</v>
      </c>
      <c r="I14" s="25">
        <v>11.7</v>
      </c>
      <c r="J14" s="49">
        <f t="shared" si="0"/>
        <v>46.3</v>
      </c>
      <c r="K14" s="14">
        <f t="shared" si="1"/>
        <v>2</v>
      </c>
      <c r="M14" s="55" t="s">
        <v>36</v>
      </c>
      <c r="N14" s="41" t="s">
        <v>103</v>
      </c>
      <c r="O14" s="42">
        <f>SUM(F16:F19)</f>
        <v>41.4</v>
      </c>
      <c r="P14" s="43"/>
    </row>
    <row r="15" spans="1:17" ht="16" customHeight="1" thickBot="1" x14ac:dyDescent="0.4">
      <c r="A15" s="11">
        <v>73</v>
      </c>
      <c r="B15" s="12" t="s">
        <v>91</v>
      </c>
      <c r="C15" s="11" t="s">
        <v>40</v>
      </c>
      <c r="D15" s="36" t="s">
        <v>80</v>
      </c>
      <c r="E15" s="11" t="s">
        <v>46</v>
      </c>
      <c r="F15" s="29">
        <v>10.9</v>
      </c>
      <c r="G15" s="29">
        <v>11.4</v>
      </c>
      <c r="H15" s="29">
        <v>10</v>
      </c>
      <c r="I15" s="29">
        <v>12</v>
      </c>
      <c r="J15" s="50">
        <f t="shared" si="0"/>
        <v>44.3</v>
      </c>
      <c r="K15" s="31">
        <f t="shared" si="1"/>
        <v>8</v>
      </c>
      <c r="M15" s="56"/>
      <c r="N15" s="41" t="s">
        <v>104</v>
      </c>
      <c r="O15" s="42">
        <f>SUM(G16:G19)</f>
        <v>41.2</v>
      </c>
      <c r="P15" s="43"/>
    </row>
    <row r="16" spans="1:17" ht="16" customHeight="1" x14ac:dyDescent="0.35">
      <c r="A16" s="9">
        <v>74</v>
      </c>
      <c r="B16" s="9" t="s">
        <v>92</v>
      </c>
      <c r="C16" s="9" t="s">
        <v>36</v>
      </c>
      <c r="D16" s="35" t="s">
        <v>80</v>
      </c>
      <c r="E16" s="9" t="s">
        <v>73</v>
      </c>
      <c r="F16" s="26">
        <v>9.9</v>
      </c>
      <c r="G16" s="26">
        <v>9.8000000000000007</v>
      </c>
      <c r="H16" s="26">
        <v>10.9</v>
      </c>
      <c r="I16" s="26">
        <v>10.199999999999999</v>
      </c>
      <c r="J16" s="51">
        <f t="shared" si="0"/>
        <v>40.799999999999997</v>
      </c>
      <c r="K16" s="28">
        <f t="shared" si="1"/>
        <v>15</v>
      </c>
      <c r="M16" s="56"/>
      <c r="N16" s="41" t="s">
        <v>105</v>
      </c>
      <c r="O16" s="42">
        <f>SUM(H16:H19)</f>
        <v>40.6</v>
      </c>
      <c r="P16" s="43"/>
    </row>
    <row r="17" spans="1:18" ht="16" customHeight="1" x14ac:dyDescent="0.35">
      <c r="A17" s="6">
        <v>75</v>
      </c>
      <c r="B17" s="6" t="s">
        <v>93</v>
      </c>
      <c r="C17" s="6" t="s">
        <v>36</v>
      </c>
      <c r="D17" s="8" t="s">
        <v>80</v>
      </c>
      <c r="E17" s="6" t="s">
        <v>73</v>
      </c>
      <c r="F17" s="25">
        <v>10.6</v>
      </c>
      <c r="G17" s="25">
        <v>10.8</v>
      </c>
      <c r="H17" s="25">
        <v>11.4</v>
      </c>
      <c r="I17" s="25">
        <v>11.2</v>
      </c>
      <c r="J17" s="49">
        <f t="shared" si="0"/>
        <v>44</v>
      </c>
      <c r="K17" s="14">
        <f t="shared" si="1"/>
        <v>9</v>
      </c>
      <c r="M17" s="56"/>
      <c r="N17" s="41" t="s">
        <v>106</v>
      </c>
      <c r="O17" s="42">
        <f>SUM(I16:I19)</f>
        <v>42.7</v>
      </c>
      <c r="P17" s="43"/>
    </row>
    <row r="18" spans="1:18" ht="16" customHeight="1" x14ac:dyDescent="0.35">
      <c r="A18" s="38">
        <v>76</v>
      </c>
      <c r="B18" s="38" t="s">
        <v>94</v>
      </c>
      <c r="C18" s="38" t="s">
        <v>36</v>
      </c>
      <c r="D18" s="39" t="s">
        <v>80</v>
      </c>
      <c r="E18" s="38" t="s">
        <v>73</v>
      </c>
      <c r="F18" s="40">
        <v>10.199999999999999</v>
      </c>
      <c r="G18" s="40">
        <v>10.3</v>
      </c>
      <c r="H18" s="40">
        <v>8</v>
      </c>
      <c r="I18" s="40">
        <v>10.5</v>
      </c>
      <c r="J18" s="53">
        <f t="shared" si="0"/>
        <v>39</v>
      </c>
      <c r="K18" s="14">
        <f t="shared" si="1"/>
        <v>16</v>
      </c>
      <c r="M18" s="57"/>
      <c r="N18" s="44" t="s">
        <v>107</v>
      </c>
      <c r="O18" s="45">
        <f>SUM(O14:O17)</f>
        <v>165.89999999999998</v>
      </c>
      <c r="P18" s="46">
        <f>O18</f>
        <v>165.89999999999998</v>
      </c>
      <c r="Q18" s="47">
        <f>RANK(P18,P$4:P$18)</f>
        <v>3</v>
      </c>
    </row>
    <row r="19" spans="1:18" ht="16" customHeight="1" x14ac:dyDescent="0.35">
      <c r="A19" s="6">
        <v>77</v>
      </c>
      <c r="B19" s="6" t="s">
        <v>95</v>
      </c>
      <c r="C19" s="6" t="s">
        <v>36</v>
      </c>
      <c r="D19" s="8" t="s">
        <v>80</v>
      </c>
      <c r="E19" s="6" t="s">
        <v>73</v>
      </c>
      <c r="F19" s="25">
        <v>10.7</v>
      </c>
      <c r="G19" s="25">
        <v>10.3</v>
      </c>
      <c r="H19" s="25">
        <v>10.3</v>
      </c>
      <c r="I19" s="25">
        <v>10.8</v>
      </c>
      <c r="J19" s="49">
        <f t="shared" si="0"/>
        <v>42.1</v>
      </c>
      <c r="K19" s="14">
        <f>RANK(J19,$J$4:$J$19)</f>
        <v>14</v>
      </c>
      <c r="M19" s="33"/>
      <c r="N19" s="1"/>
      <c r="O19" s="46"/>
      <c r="P19" s="46"/>
      <c r="Q19" s="48"/>
    </row>
    <row r="20" spans="1:18" ht="16" customHeight="1" x14ac:dyDescent="0.35">
      <c r="A20" s="23"/>
      <c r="B20" s="23"/>
      <c r="C20" s="23"/>
      <c r="D20" s="37"/>
      <c r="E20" s="23"/>
      <c r="F20" s="26"/>
      <c r="G20" s="26"/>
      <c r="H20" s="26"/>
      <c r="I20" s="26"/>
      <c r="J20" s="51"/>
      <c r="K20" s="52"/>
    </row>
    <row r="21" spans="1:18" s="3" customFormat="1" ht="16" customHeight="1" x14ac:dyDescent="0.35">
      <c r="A21" s="5" t="s">
        <v>1</v>
      </c>
      <c r="B21" s="5" t="s">
        <v>2</v>
      </c>
      <c r="C21" s="5" t="s">
        <v>3</v>
      </c>
      <c r="D21" s="5" t="s">
        <v>4</v>
      </c>
      <c r="E21" s="5" t="s">
        <v>5</v>
      </c>
      <c r="F21" s="24" t="s">
        <v>103</v>
      </c>
      <c r="G21" s="24" t="s">
        <v>104</v>
      </c>
      <c r="H21" s="24" t="s">
        <v>105</v>
      </c>
      <c r="I21" s="24" t="s">
        <v>106</v>
      </c>
      <c r="J21" s="24" t="s">
        <v>107</v>
      </c>
      <c r="K21" s="24" t="s">
        <v>108</v>
      </c>
      <c r="M21" s="16" t="s">
        <v>116</v>
      </c>
      <c r="R21" s="4"/>
    </row>
    <row r="22" spans="1:18" ht="16" customHeight="1" x14ac:dyDescent="0.35">
      <c r="A22" s="6">
        <v>78</v>
      </c>
      <c r="B22" s="6" t="s">
        <v>96</v>
      </c>
      <c r="C22" s="6" t="s">
        <v>45</v>
      </c>
      <c r="D22" s="6" t="s">
        <v>37</v>
      </c>
      <c r="E22" s="6" t="s">
        <v>97</v>
      </c>
      <c r="F22" s="25">
        <v>10.9</v>
      </c>
      <c r="G22" s="25">
        <v>11.5</v>
      </c>
      <c r="H22" s="25">
        <v>10.199999999999999</v>
      </c>
      <c r="I22" s="25">
        <v>10.5</v>
      </c>
      <c r="J22" s="49">
        <f t="shared" si="0"/>
        <v>43.099999999999994</v>
      </c>
      <c r="K22" s="14">
        <f>RANK(J22,$J$22:$J$27)</f>
        <v>6</v>
      </c>
      <c r="M22" s="55" t="s">
        <v>45</v>
      </c>
      <c r="N22" s="41" t="s">
        <v>103</v>
      </c>
      <c r="O22" s="42">
        <f>F22+F26+F23+F24</f>
        <v>43.2</v>
      </c>
      <c r="P22" s="43"/>
    </row>
    <row r="23" spans="1:18" ht="16" customHeight="1" x14ac:dyDescent="0.35">
      <c r="A23" s="6">
        <v>79</v>
      </c>
      <c r="B23" s="6" t="s">
        <v>98</v>
      </c>
      <c r="C23" s="6" t="s">
        <v>45</v>
      </c>
      <c r="D23" s="6" t="s">
        <v>37</v>
      </c>
      <c r="E23" s="6" t="s">
        <v>97</v>
      </c>
      <c r="F23" s="25">
        <v>10.7</v>
      </c>
      <c r="G23" s="25">
        <v>11.9</v>
      </c>
      <c r="H23" s="25">
        <v>11.7</v>
      </c>
      <c r="I23" s="25">
        <v>12.4</v>
      </c>
      <c r="J23" s="49">
        <f t="shared" si="0"/>
        <v>46.699999999999996</v>
      </c>
      <c r="K23" s="14">
        <f t="shared" ref="K23:K27" si="2">RANK(J23,$J$22:$J$27)</f>
        <v>1</v>
      </c>
      <c r="M23" s="56"/>
      <c r="N23" s="41" t="s">
        <v>104</v>
      </c>
      <c r="O23" s="42">
        <f>G27+G23+G22+G26</f>
        <v>46.9</v>
      </c>
      <c r="P23" s="43"/>
    </row>
    <row r="24" spans="1:18" ht="16" customHeight="1" x14ac:dyDescent="0.35">
      <c r="A24" s="6">
        <v>80</v>
      </c>
      <c r="B24" s="6" t="s">
        <v>99</v>
      </c>
      <c r="C24" s="6" t="s">
        <v>45</v>
      </c>
      <c r="D24" s="6" t="s">
        <v>37</v>
      </c>
      <c r="E24" s="6" t="s">
        <v>97</v>
      </c>
      <c r="F24" s="25">
        <v>10.7</v>
      </c>
      <c r="G24" s="25">
        <v>11.1</v>
      </c>
      <c r="H24" s="25">
        <v>12.1</v>
      </c>
      <c r="I24" s="25">
        <v>11.8</v>
      </c>
      <c r="J24" s="49">
        <f t="shared" si="0"/>
        <v>45.7</v>
      </c>
      <c r="K24" s="14">
        <f t="shared" si="2"/>
        <v>2</v>
      </c>
      <c r="M24" s="56"/>
      <c r="N24" s="41" t="s">
        <v>105</v>
      </c>
      <c r="O24" s="42">
        <f>H24+H23+H26+H27</f>
        <v>46</v>
      </c>
      <c r="P24" s="43"/>
    </row>
    <row r="25" spans="1:18" ht="16" customHeight="1" x14ac:dyDescent="0.35">
      <c r="A25" s="6">
        <v>81</v>
      </c>
      <c r="B25" s="6" t="s">
        <v>100</v>
      </c>
      <c r="C25" s="6" t="s">
        <v>45</v>
      </c>
      <c r="D25" s="6" t="s">
        <v>37</v>
      </c>
      <c r="E25" s="6" t="s">
        <v>97</v>
      </c>
      <c r="F25" s="25">
        <v>10.5</v>
      </c>
      <c r="G25" s="25">
        <v>11.3</v>
      </c>
      <c r="H25" s="25">
        <v>10.1</v>
      </c>
      <c r="I25" s="25">
        <v>11.5</v>
      </c>
      <c r="J25" s="49">
        <f t="shared" si="0"/>
        <v>43.4</v>
      </c>
      <c r="K25" s="14">
        <f t="shared" si="2"/>
        <v>5</v>
      </c>
      <c r="M25" s="56"/>
      <c r="N25" s="41" t="s">
        <v>106</v>
      </c>
      <c r="O25" s="42">
        <f>I23+I27+I24+I25</f>
        <v>47.6</v>
      </c>
      <c r="P25" s="43"/>
    </row>
    <row r="26" spans="1:18" ht="16" customHeight="1" x14ac:dyDescent="0.35">
      <c r="A26" s="6">
        <v>82</v>
      </c>
      <c r="B26" s="6" t="s">
        <v>101</v>
      </c>
      <c r="C26" s="6" t="s">
        <v>45</v>
      </c>
      <c r="D26" s="6" t="s">
        <v>37</v>
      </c>
      <c r="E26" s="6" t="s">
        <v>97</v>
      </c>
      <c r="F26" s="25">
        <v>10.9</v>
      </c>
      <c r="G26" s="25">
        <v>11.5</v>
      </c>
      <c r="H26" s="25">
        <v>11.4</v>
      </c>
      <c r="I26" s="25">
        <v>11.4</v>
      </c>
      <c r="J26" s="49">
        <f t="shared" si="0"/>
        <v>45.199999999999996</v>
      </c>
      <c r="K26" s="14">
        <f t="shared" si="2"/>
        <v>4</v>
      </c>
      <c r="M26" s="57"/>
      <c r="N26" s="44" t="s">
        <v>107</v>
      </c>
      <c r="O26" s="45">
        <f>SUM(O22:O25)</f>
        <v>183.7</v>
      </c>
      <c r="P26" s="46">
        <f>O26</f>
        <v>183.7</v>
      </c>
      <c r="Q26" s="47">
        <f>RANK(P26,P$22:P$26)</f>
        <v>1</v>
      </c>
    </row>
    <row r="27" spans="1:18" ht="16" customHeight="1" x14ac:dyDescent="0.35">
      <c r="A27" s="6">
        <v>83</v>
      </c>
      <c r="B27" s="6" t="s">
        <v>102</v>
      </c>
      <c r="C27" s="6" t="s">
        <v>45</v>
      </c>
      <c r="D27" s="6" t="s">
        <v>37</v>
      </c>
      <c r="E27" s="6" t="s">
        <v>97</v>
      </c>
      <c r="F27" s="25">
        <v>10.6</v>
      </c>
      <c r="G27" s="25">
        <v>12</v>
      </c>
      <c r="H27" s="25">
        <v>10.8</v>
      </c>
      <c r="I27" s="25">
        <v>11.9</v>
      </c>
      <c r="J27" s="49">
        <f t="shared" si="0"/>
        <v>45.300000000000004</v>
      </c>
      <c r="K27" s="14">
        <f t="shared" si="2"/>
        <v>3</v>
      </c>
    </row>
  </sheetData>
  <mergeCells count="4">
    <mergeCell ref="M4:M8"/>
    <mergeCell ref="M9:M13"/>
    <mergeCell ref="M14:M18"/>
    <mergeCell ref="M22:M26"/>
  </mergeCells>
  <conditionalFormatting sqref="K4:K19">
    <cfRule type="cellIs" dxfId="53" priority="42" operator="equal">
      <formula>1</formula>
    </cfRule>
    <cfRule type="cellIs" dxfId="52" priority="41" operator="equal">
      <formula>2</formula>
    </cfRule>
    <cfRule type="cellIs" dxfId="51" priority="40" operator="equal">
      <formula>3</formula>
    </cfRule>
    <cfRule type="cellIs" dxfId="50" priority="39" operator="equal">
      <formula>4</formula>
    </cfRule>
    <cfRule type="cellIs" dxfId="49" priority="38" operator="equal">
      <formula>5</formula>
    </cfRule>
    <cfRule type="cellIs" dxfId="48" priority="37" operator="equal">
      <formula>6</formula>
    </cfRule>
  </conditionalFormatting>
  <conditionalFormatting sqref="K22:K27">
    <cfRule type="cellIs" dxfId="47" priority="32" operator="equal">
      <formula>5</formula>
    </cfRule>
    <cfRule type="cellIs" dxfId="46" priority="31" operator="equal">
      <formula>6</formula>
    </cfRule>
    <cfRule type="cellIs" dxfId="45" priority="36" operator="equal">
      <formula>1</formula>
    </cfRule>
    <cfRule type="cellIs" dxfId="44" priority="35" operator="equal">
      <formula>2</formula>
    </cfRule>
    <cfRule type="cellIs" dxfId="43" priority="34" operator="equal">
      <formula>3</formula>
    </cfRule>
    <cfRule type="cellIs" dxfId="42" priority="33" operator="equal">
      <formula>4</formula>
    </cfRule>
  </conditionalFormatting>
  <conditionalFormatting sqref="Q4:Q7 Q9:Q12 Q14:Q17">
    <cfRule type="cellIs" dxfId="41" priority="72" stopIfTrue="1" operator="equal">
      <formula>1</formula>
    </cfRule>
    <cfRule type="cellIs" dxfId="40" priority="70" stopIfTrue="1" operator="equal">
      <formula>3</formula>
    </cfRule>
    <cfRule type="cellIs" dxfId="39" priority="71" stopIfTrue="1" operator="equal">
      <formula>2</formula>
    </cfRule>
  </conditionalFormatting>
  <conditionalFormatting sqref="Q8">
    <cfRule type="cellIs" dxfId="38" priority="28" operator="equal">
      <formula>3</formula>
    </cfRule>
    <cfRule type="cellIs" dxfId="37" priority="27" operator="equal">
      <formula>4</formula>
    </cfRule>
    <cfRule type="cellIs" dxfId="36" priority="26" operator="equal">
      <formula>5</formula>
    </cfRule>
    <cfRule type="cellIs" dxfId="35" priority="25" operator="equal">
      <formula>6</formula>
    </cfRule>
    <cfRule type="cellIs" dxfId="34" priority="29" operator="equal">
      <formula>2</formula>
    </cfRule>
    <cfRule type="cellIs" dxfId="33" priority="30" operator="equal">
      <formula>1</formula>
    </cfRule>
  </conditionalFormatting>
  <conditionalFormatting sqref="Q18">
    <cfRule type="cellIs" dxfId="26" priority="14" operator="equal">
      <formula>5</formula>
    </cfRule>
    <cfRule type="cellIs" dxfId="25" priority="15" operator="equal">
      <formula>4</formula>
    </cfRule>
    <cfRule type="cellIs" dxfId="24" priority="16" operator="equal">
      <formula>3</formula>
    </cfRule>
    <cfRule type="cellIs" dxfId="23" priority="17" operator="equal">
      <formula>2</formula>
    </cfRule>
    <cfRule type="cellIs" dxfId="22" priority="18" operator="equal">
      <formula>1</formula>
    </cfRule>
    <cfRule type="cellIs" dxfId="21" priority="13" operator="equal">
      <formula>6</formula>
    </cfRule>
  </conditionalFormatting>
  <conditionalFormatting sqref="Q19 K20">
    <cfRule type="cellIs" dxfId="20" priority="73" stopIfTrue="1" operator="equal">
      <formula>6</formula>
    </cfRule>
    <cfRule type="cellIs" dxfId="19" priority="74" stopIfTrue="1" operator="equal">
      <formula>5</formula>
    </cfRule>
    <cfRule type="cellIs" dxfId="18" priority="75" stopIfTrue="1" operator="equal">
      <formula>4</formula>
    </cfRule>
    <cfRule type="cellIs" dxfId="17" priority="76" stopIfTrue="1" operator="equal">
      <formula>3</formula>
    </cfRule>
    <cfRule type="cellIs" dxfId="16" priority="77" stopIfTrue="1" operator="equal">
      <formula>2</formula>
    </cfRule>
    <cfRule type="cellIs" dxfId="15" priority="78" stopIfTrue="1" operator="equal">
      <formula>1</formula>
    </cfRule>
  </conditionalFormatting>
  <conditionalFormatting sqref="Q22:Q25">
    <cfRule type="cellIs" dxfId="14" priority="67" stopIfTrue="1" operator="equal">
      <formula>3</formula>
    </cfRule>
    <cfRule type="cellIs" dxfId="13" priority="68" stopIfTrue="1" operator="equal">
      <formula>2</formula>
    </cfRule>
    <cfRule type="cellIs" dxfId="12" priority="69" stopIfTrue="1" operator="equal">
      <formula>1</formula>
    </cfRule>
  </conditionalFormatting>
  <conditionalFormatting sqref="Q26">
    <cfRule type="cellIs" dxfId="11" priority="8" operator="equal">
      <formula>5</formula>
    </cfRule>
    <cfRule type="cellIs" dxfId="10" priority="9" operator="equal">
      <formula>4</formula>
    </cfRule>
    <cfRule type="cellIs" dxfId="9" priority="10" operator="equal">
      <formula>3</formula>
    </cfRule>
    <cfRule type="cellIs" dxfId="8" priority="11" operator="equal">
      <formula>2</formula>
    </cfRule>
    <cfRule type="cellIs" dxfId="7" priority="12" operator="equal">
      <formula>1</formula>
    </cfRule>
    <cfRule type="cellIs" dxfId="6" priority="7" operator="equal">
      <formula>6</formula>
    </cfRule>
  </conditionalFormatting>
  <conditionalFormatting sqref="Q13">
    <cfRule type="cellIs" dxfId="2" priority="1" operator="equal">
      <formula>6</formula>
    </cfRule>
    <cfRule type="cellIs" dxfId="3" priority="2" operator="equal">
      <formula>5</formula>
    </cfRule>
    <cfRule type="cellIs" dxfId="4" priority="3" operator="equal">
      <formula>4</formula>
    </cfRule>
    <cfRule type="cellIs" dxfId="5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39370078740157483" right="0.39370078740157483" top="0.39370078740157483" bottom="0.3937007874015748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R1</vt:lpstr>
      <vt:lpstr>R2</vt:lpstr>
      <vt:lpstr>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Admin</dc:creator>
  <cp:keywords/>
  <dc:description/>
  <cp:lastModifiedBy>Office Admin</cp:lastModifiedBy>
  <cp:revision/>
  <cp:lastPrinted>2024-10-20T14:41:41Z</cp:lastPrinted>
  <dcterms:created xsi:type="dcterms:W3CDTF">2024-10-03T11:45:04Z</dcterms:created>
  <dcterms:modified xsi:type="dcterms:W3CDTF">2024-10-20T20:21:08Z</dcterms:modified>
  <cp:category/>
  <cp:contentStatus/>
</cp:coreProperties>
</file>